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05" yWindow="-105" windowWidth="29040" windowHeight="16440" tabRatio="890" activeTab="4"/>
  </bookViews>
  <sheets>
    <sheet name="Мойки Granula - врезные" sheetId="6" r:id="rId1"/>
    <sheet name="Мойки Granula - подстольные" sheetId="21" r:id="rId2"/>
    <sheet name="Мойки Hibrid - врезные" sheetId="23" r:id="rId3"/>
    <sheet name="Мойки Standart - врезные" sheetId="22" r:id="rId4"/>
    <sheet name="Смесители и дозаторы Granula" sheetId="24" r:id="rId5"/>
    <sheet name="Смесители Standart" sheetId="25" r:id="rId6"/>
    <sheet name="Комплектующие универсальные" sheetId="28" r:id="rId7"/>
    <sheet name="Таблица размеров" sheetId="20" r:id="rId8"/>
  </sheets>
  <calcPr calcId="145621" refMode="R1C1"/>
</workbook>
</file>

<file path=xl/calcChain.xml><?xml version="1.0" encoding="utf-8"?>
<calcChain xmlns="http://schemas.openxmlformats.org/spreadsheetml/2006/main">
  <c r="I9" i="21" l="1"/>
  <c r="I10" i="21"/>
  <c r="I11" i="21"/>
  <c r="I12" i="21"/>
  <c r="H10" i="28"/>
  <c r="H11" i="28"/>
  <c r="H12" i="28"/>
  <c r="H13" i="28"/>
  <c r="H14" i="28"/>
  <c r="H15" i="28"/>
  <c r="H16" i="28"/>
  <c r="H17" i="28"/>
  <c r="H9" i="28"/>
  <c r="H10" i="25"/>
  <c r="H9" i="25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9" i="24"/>
  <c r="H9" i="23"/>
  <c r="H10" i="22"/>
  <c r="H11" i="22"/>
  <c r="H12" i="22"/>
  <c r="H13" i="22"/>
  <c r="H9" i="22"/>
  <c r="H10" i="23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9" i="6"/>
  <c r="H21" i="20" l="1"/>
  <c r="H35" i="20" l="1"/>
  <c r="H34" i="20"/>
  <c r="H36" i="20" l="1"/>
  <c r="H20" i="20"/>
  <c r="H19" i="20" l="1"/>
  <c r="H4" i="20" l="1"/>
  <c r="H45" i="20"/>
  <c r="H44" i="20"/>
  <c r="H43" i="20"/>
  <c r="H42" i="20"/>
  <c r="H41" i="20"/>
  <c r="H37" i="20"/>
  <c r="H25" i="20"/>
  <c r="H24" i="20"/>
  <c r="H23" i="20"/>
  <c r="H22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H3" i="20"/>
</calcChain>
</file>

<file path=xl/sharedStrings.xml><?xml version="1.0" encoding="utf-8"?>
<sst xmlns="http://schemas.openxmlformats.org/spreadsheetml/2006/main" count="462" uniqueCount="248">
  <si>
    <t>№</t>
  </si>
  <si>
    <t>Артикул</t>
  </si>
  <si>
    <t>Фото</t>
  </si>
  <si>
    <t>Схема</t>
  </si>
  <si>
    <t>Шкаф, мм</t>
  </si>
  <si>
    <t>Размеры, мм</t>
  </si>
  <si>
    <t>Цена</t>
  </si>
  <si>
    <t>РРЦ</t>
  </si>
  <si>
    <t>GR-4201</t>
  </si>
  <si>
    <t>415x490</t>
  </si>
  <si>
    <t>GR-4651</t>
  </si>
  <si>
    <t>465х510</t>
  </si>
  <si>
    <t>новинка!</t>
  </si>
  <si>
    <t>GR-4801</t>
  </si>
  <si>
    <t>D 475</t>
  </si>
  <si>
    <t>GR-5101</t>
  </si>
  <si>
    <t>D 500</t>
  </si>
  <si>
    <t>GR-5102</t>
  </si>
  <si>
    <t>510x520</t>
  </si>
  <si>
    <t>GR-5801 оборачиваемая</t>
  </si>
  <si>
    <t>575х495</t>
  </si>
  <si>
    <t>GR-5802 оборачиваемая</t>
  </si>
  <si>
    <t>575х445</t>
  </si>
  <si>
    <t>GR-6001</t>
  </si>
  <si>
    <t>600х520</t>
  </si>
  <si>
    <t>GR-6201 оборачиваемая</t>
  </si>
  <si>
    <t>620х500</t>
  </si>
  <si>
    <t>GR-6501 оборачиваемая</t>
  </si>
  <si>
    <t>650x500</t>
  </si>
  <si>
    <t>GR-6503 оборачиваемая</t>
  </si>
  <si>
    <t>GR-7001 оборачиваемая</t>
  </si>
  <si>
    <t>695х495</t>
  </si>
  <si>
    <t>GR-7801 оборачиваемая</t>
  </si>
  <si>
    <t>775x495</t>
  </si>
  <si>
    <t>GR-7802 оборачиваемая</t>
  </si>
  <si>
    <t>GR-7803 оборачиваемая</t>
  </si>
  <si>
    <t>780х500</t>
  </si>
  <si>
    <t>GR-7804 оборачиваемая</t>
  </si>
  <si>
    <t>GR-7805 оборачиваемая</t>
  </si>
  <si>
    <t>GR-7806 оборачиваемая</t>
  </si>
  <si>
    <t>GR-8002 оборачиваемая</t>
  </si>
  <si>
    <t>790x500</t>
  </si>
  <si>
    <t>GR-8101</t>
  </si>
  <si>
    <t>810х500</t>
  </si>
  <si>
    <t>GR-8601 оборачиваемая</t>
  </si>
  <si>
    <t>860х500</t>
  </si>
  <si>
    <t>GR-9001</t>
  </si>
  <si>
    <t>900х520</t>
  </si>
  <si>
    <t>GR-9101</t>
  </si>
  <si>
    <t>890x490</t>
  </si>
  <si>
    <t>*Цвет Арктик +5% к стоимости изделия</t>
  </si>
  <si>
    <r>
      <t>Палитра цветов "Granula"</t>
    </r>
    <r>
      <rPr>
        <sz val="12"/>
        <rFont val="Arial"/>
        <family val="2"/>
        <charset val="204"/>
      </rPr>
      <t>*</t>
    </r>
  </si>
  <si>
    <t>GR-3601**</t>
  </si>
  <si>
    <t>455х415</t>
  </si>
  <si>
    <t>GR-3801**</t>
  </si>
  <si>
    <t>455х435</t>
  </si>
  <si>
    <t>GR-4451</t>
  </si>
  <si>
    <t>450x460</t>
  </si>
  <si>
    <t>GR-5551</t>
  </si>
  <si>
    <t>550x460</t>
  </si>
  <si>
    <t>*Цвет Арктик +5% к стоимости изделия, ** изделия 3601 и 3801 выпускаются в цветах: алюминиум, арктик, черный, шварц</t>
  </si>
  <si>
    <t>Врезные кухонные мойки "Hibrid"*, **</t>
  </si>
  <si>
    <t>HI-65  оборачиваемая</t>
  </si>
  <si>
    <t>650х500</t>
  </si>
  <si>
    <t>HI-74     оборачиваемая</t>
  </si>
  <si>
    <t>740х500</t>
  </si>
  <si>
    <t>*Цвет Арктик +5% к стоимости изделия, **Сочетания цветов, доступные для заказа (первый цвет - цвет крыла изделия, второй цвет - цвет чаши изделия): Графит - Базальт, Эспрессо-Песок, Черный - Арктик</t>
  </si>
  <si>
    <t>ST-4202</t>
  </si>
  <si>
    <t>420x500</t>
  </si>
  <si>
    <t>ST-4802</t>
  </si>
  <si>
    <t>D 480</t>
  </si>
  <si>
    <t>ST-5803  оборачиваемая</t>
  </si>
  <si>
    <t>580x500</t>
  </si>
  <si>
    <t>ST-7601  оборачиваемая</t>
  </si>
  <si>
    <t>760x500</t>
  </si>
  <si>
    <t>ST-7602   оборачиваемая</t>
  </si>
  <si>
    <t>*Изделия не комплектуются сифоном, гибкой подводкой и герметиком, **Цвета, доступные для заказа: Бежевый, Белый, Классик, Черный, ***Цвет Белый +5% к стоимости изделия</t>
  </si>
  <si>
    <t>Описание</t>
  </si>
  <si>
    <t>Смесители и дозаторы "Granula" материал латунь</t>
  </si>
  <si>
    <t>GR-1024</t>
  </si>
  <si>
    <t>среднеразмерный</t>
  </si>
  <si>
    <t>224x272</t>
  </si>
  <si>
    <t>GR-2015</t>
  </si>
  <si>
    <t>высокий, с краном под питьевую воду</t>
  </si>
  <si>
    <t>210x316</t>
  </si>
  <si>
    <t>GR-2024</t>
  </si>
  <si>
    <t>210x237</t>
  </si>
  <si>
    <t>GR-2125</t>
  </si>
  <si>
    <t>высокий</t>
  </si>
  <si>
    <t>260х370</t>
  </si>
  <si>
    <t>GR-2167</t>
  </si>
  <si>
    <t>240х340</t>
  </si>
  <si>
    <t>GR-2168</t>
  </si>
  <si>
    <t>210х375</t>
  </si>
  <si>
    <t>GR-3015</t>
  </si>
  <si>
    <t>316х210</t>
  </si>
  <si>
    <t>GR-3125</t>
  </si>
  <si>
    <t>GR-3167</t>
  </si>
  <si>
    <t>GR-3168</t>
  </si>
  <si>
    <t>GR-2088</t>
  </si>
  <si>
    <t>195х285</t>
  </si>
  <si>
    <t>GR-2301</t>
  </si>
  <si>
    <t>260х278</t>
  </si>
  <si>
    <t>GR-2304</t>
  </si>
  <si>
    <t>200х300</t>
  </si>
  <si>
    <t>GR-2305</t>
  </si>
  <si>
    <t>259х320</t>
  </si>
  <si>
    <t>GR-2501</t>
  </si>
  <si>
    <t>249х320</t>
  </si>
  <si>
    <t>GR-0010</t>
  </si>
  <si>
    <t>170x210</t>
  </si>
  <si>
    <t>GR-0041</t>
  </si>
  <si>
    <t>325x190</t>
  </si>
  <si>
    <t>GR-01 D</t>
  </si>
  <si>
    <t>дозатор под жидкое мыло</t>
  </si>
  <si>
    <t>250x95</t>
  </si>
  <si>
    <t>GR-1403</t>
  </si>
  <si>
    <t>240х100</t>
  </si>
  <si>
    <t>Смесители "Standart"*материал силумин</t>
  </si>
  <si>
    <t>ST-03*</t>
  </si>
  <si>
    <t>200х240</t>
  </si>
  <si>
    <t>ST-31*</t>
  </si>
  <si>
    <t>170х360</t>
  </si>
  <si>
    <t>*Цвета, доступные для заказа: Бежевый, Белый, Классик, Черный</t>
  </si>
  <si>
    <t>Фото/Схема</t>
  </si>
  <si>
    <t>Комплектующие универсальные</t>
  </si>
  <si>
    <t>Сифон GRAND 31/2 с круглым переливом и винтом ЭКОНОМ (С.Н. 370-11-22)</t>
  </si>
  <si>
    <t>Сифон двойной GRAND 31/2 с круглым переливом и отводом ЭКОНОМ (С.Н. 391-11-22)</t>
  </si>
  <si>
    <t>Сифон GRAND 3 1/2 с круглым переливом и винтом металл.</t>
  </si>
  <si>
    <t>Сифон двойной GRAND 31/2 с круглым переливом и винтом и отводом металл.</t>
  </si>
  <si>
    <t>Сифон GRAND+ 3 1/2" телескопический трубный с поворотной чашей, круг переливом и отводом СН 351-11</t>
  </si>
  <si>
    <t>Сифон двойной GRAND+ 3 1/2" телескоп. труб. с поворот. чашей, круг перелив. и отвод (СН 3143-11-40)</t>
  </si>
  <si>
    <t>Герметик силиконовый бесцветный 40мл</t>
  </si>
  <si>
    <t>коронка алмазная D-35mm</t>
  </si>
  <si>
    <t>Корзинный клапан в сборе</t>
  </si>
  <si>
    <t>Мойки Granula - врезные</t>
  </si>
  <si>
    <t>Модель</t>
  </si>
  <si>
    <t>Габариты, мм</t>
  </si>
  <si>
    <t>Проем, мм</t>
  </si>
  <si>
    <t>Чаша, мм</t>
  </si>
  <si>
    <t>Гл. чаши, мм</t>
  </si>
  <si>
    <t>Коробка,мм</t>
  </si>
  <si>
    <t>Короб, V - m3</t>
  </si>
  <si>
    <t>Нетто</t>
  </si>
  <si>
    <t>Брутто</t>
  </si>
  <si>
    <t>415х490</t>
  </si>
  <si>
    <t>395х470</t>
  </si>
  <si>
    <t>380х345</t>
  </si>
  <si>
    <t>540х540х260</t>
  </si>
  <si>
    <t>445х490</t>
  </si>
  <si>
    <t>395х395</t>
  </si>
  <si>
    <t>D 455</t>
  </si>
  <si>
    <t>D 370</t>
  </si>
  <si>
    <t>385х440</t>
  </si>
  <si>
    <t>510х520</t>
  </si>
  <si>
    <t>485x490</t>
  </si>
  <si>
    <t>445х410</t>
  </si>
  <si>
    <t>690х540х260</t>
  </si>
  <si>
    <t>555x475</t>
  </si>
  <si>
    <t>330х400</t>
  </si>
  <si>
    <t>555x425</t>
  </si>
  <si>
    <t>D 350</t>
  </si>
  <si>
    <t>600x520</t>
  </si>
  <si>
    <t>540x410</t>
  </si>
  <si>
    <t>600х480</t>
  </si>
  <si>
    <t>365х425</t>
  </si>
  <si>
    <t>630х480</t>
  </si>
  <si>
    <t>370х460</t>
  </si>
  <si>
    <t>380х430</t>
  </si>
  <si>
    <t>675x475</t>
  </si>
  <si>
    <t>340х415</t>
  </si>
  <si>
    <t>800х540х260</t>
  </si>
  <si>
    <t>775х495</t>
  </si>
  <si>
    <t>755x475</t>
  </si>
  <si>
    <t>D 415</t>
  </si>
  <si>
    <t>900х540х260</t>
  </si>
  <si>
    <t>340х425, 170х280</t>
  </si>
  <si>
    <t>195, 150</t>
  </si>
  <si>
    <t>760х480</t>
  </si>
  <si>
    <t>350х430, 190х320</t>
  </si>
  <si>
    <t>200, 160</t>
  </si>
  <si>
    <t>780x500</t>
  </si>
  <si>
    <t>380x430</t>
  </si>
  <si>
    <t>480х430</t>
  </si>
  <si>
    <t>440х430</t>
  </si>
  <si>
    <t>790х500</t>
  </si>
  <si>
    <t>770x480</t>
  </si>
  <si>
    <t>380х445</t>
  </si>
  <si>
    <t>940х570х280</t>
  </si>
  <si>
    <t>790х480</t>
  </si>
  <si>
    <t>420х335</t>
  </si>
  <si>
    <t>840х480</t>
  </si>
  <si>
    <t>435х445</t>
  </si>
  <si>
    <t>880х425</t>
  </si>
  <si>
    <t>340х460, 190х360</t>
  </si>
  <si>
    <t>200, 130</t>
  </si>
  <si>
    <t>890х490</t>
  </si>
  <si>
    <t>870x470</t>
  </si>
  <si>
    <t>340х405, 210х280</t>
  </si>
  <si>
    <t>185, 150</t>
  </si>
  <si>
    <t>Мойки Hibrid</t>
  </si>
  <si>
    <t>HI-65</t>
  </si>
  <si>
    <t>630x480</t>
  </si>
  <si>
    <t>400x360</t>
  </si>
  <si>
    <t>HI-74</t>
  </si>
  <si>
    <t>740x500</t>
  </si>
  <si>
    <t>720x480</t>
  </si>
  <si>
    <t>400x380</t>
  </si>
  <si>
    <t>Мойки Granula - подстольные</t>
  </si>
  <si>
    <t>395х353</t>
  </si>
  <si>
    <t>400х360</t>
  </si>
  <si>
    <t>398х378</t>
  </si>
  <si>
    <t>400х380</t>
  </si>
  <si>
    <t>450х460</t>
  </si>
  <si>
    <t>400х385</t>
  </si>
  <si>
    <t>550х460</t>
  </si>
  <si>
    <t>500х385</t>
  </si>
  <si>
    <t>500х380</t>
  </si>
  <si>
    <t>Мойки Standart - врезные</t>
  </si>
  <si>
    <t>Коробка</t>
  </si>
  <si>
    <t>420х500</t>
  </si>
  <si>
    <t>400x480</t>
  </si>
  <si>
    <t>370x370</t>
  </si>
  <si>
    <t>D 460</t>
  </si>
  <si>
    <t>D 380</t>
  </si>
  <si>
    <t>560x480</t>
  </si>
  <si>
    <t>430x340</t>
  </si>
  <si>
    <t>740x480</t>
  </si>
  <si>
    <t>D 390</t>
  </si>
  <si>
    <t>Смесители и дозаторы Granula</t>
  </si>
  <si>
    <t>370х205х75</t>
  </si>
  <si>
    <t>370х240х75</t>
  </si>
  <si>
    <t>420х220х70</t>
  </si>
  <si>
    <t>450х290х75</t>
  </si>
  <si>
    <t>0010</t>
  </si>
  <si>
    <t>0041</t>
  </si>
  <si>
    <t>01 D</t>
  </si>
  <si>
    <t>250x150x50</t>
  </si>
  <si>
    <t>Смесители Standart</t>
  </si>
  <si>
    <t>ST-03</t>
  </si>
  <si>
    <t>ST-31</t>
  </si>
  <si>
    <t>Вес</t>
  </si>
  <si>
    <t>Сифон одинарный</t>
  </si>
  <si>
    <t>Сифон двойной</t>
  </si>
  <si>
    <r>
      <t>Подстольные кухонные мойки "Granula"</t>
    </r>
    <r>
      <rPr>
        <sz val="14"/>
        <rFont val="Arial"/>
        <family val="2"/>
        <charset val="204"/>
      </rPr>
      <t>*</t>
    </r>
  </si>
  <si>
    <t xml:space="preserve">Цена </t>
  </si>
  <si>
    <r>
      <t>Врезные кухонные мойки "Granula"</t>
    </r>
    <r>
      <rPr>
        <sz val="14"/>
        <rFont val="Arial"/>
        <family val="2"/>
        <charset val="204"/>
      </rPr>
      <t>*</t>
    </r>
  </si>
  <si>
    <r>
      <t>Врезные кухонные мойки "Standart"</t>
    </r>
    <r>
      <rPr>
        <sz val="14"/>
        <rFont val="Arial"/>
        <family val="2"/>
        <charset val="204"/>
      </rPr>
      <t>*, **, ***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</si>
</sst>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2"/>
      <name val="Arial"/>
      <family val="2"/>
      <charset val="204"/>
    </font>
    <font>
      <u/>
      <sz val="12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7" fillId="0" borderId="0"/>
  </cellStyleXfs>
  <cellXfs count="136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wrapText="1"/>
    </xf>
    <xf numFmtId="1" fontId="1" fillId="0" borderId="0" xfId="0" applyNumberFormat="1" applyFont="1" applyFill="1" applyAlignment="1">
      <alignment horizontal="left" vertical="center"/>
    </xf>
    <xf numFmtId="1" fontId="1" fillId="0" borderId="0" xfId="0" applyNumberFormat="1" applyFont="1" applyFill="1" applyAlignment="1">
      <alignment horizont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1" fontId="1" fillId="0" borderId="0" xfId="0" applyNumberFormat="1" applyFont="1" applyFill="1" applyAlignment="1">
      <alignment vertical="center"/>
    </xf>
    <xf numFmtId="0" fontId="4" fillId="0" borderId="6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1" fontId="1" fillId="0" borderId="7" xfId="0" applyNumberFormat="1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1" fillId="0" borderId="9" xfId="0" applyFont="1" applyFill="1" applyBorder="1" applyAlignment="1">
      <alignment vertical="center"/>
    </xf>
    <xf numFmtId="0" fontId="1" fillId="0" borderId="9" xfId="0" applyFont="1" applyFill="1" applyBorder="1" applyAlignment="1">
      <alignment vertical="center" wrapText="1"/>
    </xf>
    <xf numFmtId="1" fontId="1" fillId="0" borderId="10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1" fillId="0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/>
    <xf numFmtId="0" fontId="12" fillId="2" borderId="3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/>
    </xf>
    <xf numFmtId="1" fontId="4" fillId="0" borderId="12" xfId="0" applyNumberFormat="1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9" fontId="5" fillId="0" borderId="0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9" fillId="0" borderId="16" xfId="2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/>
    </xf>
    <xf numFmtId="0" fontId="9" fillId="0" borderId="19" xfId="2" applyFont="1" applyFill="1" applyBorder="1" applyAlignment="1">
      <alignment horizontal="center" vertical="center"/>
    </xf>
    <xf numFmtId="9" fontId="5" fillId="0" borderId="19" xfId="0" applyNumberFormat="1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 vertical="center" wrapText="1"/>
    </xf>
    <xf numFmtId="9" fontId="5" fillId="0" borderId="23" xfId="0" applyNumberFormat="1" applyFont="1" applyFill="1" applyBorder="1" applyAlignment="1">
      <alignment horizontal="center" vertical="center"/>
    </xf>
    <xf numFmtId="9" fontId="5" fillId="0" borderId="24" xfId="0" applyNumberFormat="1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1" fontId="11" fillId="0" borderId="12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0" fontId="1" fillId="0" borderId="11" xfId="0" applyFont="1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  <xf numFmtId="0" fontId="11" fillId="0" borderId="1" xfId="0" applyFont="1" applyFill="1" applyBorder="1"/>
    <xf numFmtId="0" fontId="11" fillId="2" borderId="11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/>
    </xf>
    <xf numFmtId="0" fontId="11" fillId="2" borderId="25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3" fontId="11" fillId="0" borderId="11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/>
    <xf numFmtId="0" fontId="12" fillId="2" borderId="1" xfId="0" applyFont="1" applyFill="1" applyBorder="1" applyAlignment="1"/>
    <xf numFmtId="0" fontId="12" fillId="2" borderId="4" xfId="0" applyFont="1" applyFill="1" applyBorder="1" applyAlignment="1"/>
    <xf numFmtId="0" fontId="9" fillId="0" borderId="25" xfId="2" applyFont="1" applyFill="1" applyBorder="1" applyAlignment="1">
      <alignment horizontal="center" vertical="center"/>
    </xf>
    <xf numFmtId="0" fontId="9" fillId="0" borderId="5" xfId="2" applyFont="1" applyFill="1" applyBorder="1" applyAlignment="1">
      <alignment horizontal="center" vertical="center"/>
    </xf>
    <xf numFmtId="0" fontId="9" fillId="0" borderId="26" xfId="2" applyFont="1" applyFill="1" applyBorder="1" applyAlignment="1">
      <alignment horizontal="center" vertical="center"/>
    </xf>
    <xf numFmtId="0" fontId="9" fillId="0" borderId="6" xfId="2" applyFont="1" applyFill="1" applyBorder="1" applyAlignment="1">
      <alignment horizontal="center" vertical="center"/>
    </xf>
    <xf numFmtId="0" fontId="9" fillId="0" borderId="7" xfId="2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9" fontId="5" fillId="0" borderId="7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9" fontId="5" fillId="0" borderId="9" xfId="0" applyNumberFormat="1" applyFont="1" applyFill="1" applyBorder="1" applyAlignment="1">
      <alignment horizontal="center" vertical="center"/>
    </xf>
    <xf numFmtId="9" fontId="5" fillId="0" borderId="10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1" fontId="11" fillId="0" borderId="11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Обычный 2" xfId="1"/>
    <cellStyle name="Обычный 3" xfId="3"/>
  </cellStyles>
  <dxfs count="0"/>
  <tableStyles count="0" defaultTableStyle="TableStyleMedium9" defaultPivotStyle="PivotStyleLight16"/>
  <colors>
    <mruColors>
      <color rgb="FF2C38AE"/>
      <color rgb="FFFFFFFF"/>
      <color rgb="FFFFFF66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3" Type="http://schemas.openxmlformats.org/officeDocument/2006/relationships/image" Target="../media/image61.jpeg"/><Relationship Id="rId7" Type="http://schemas.openxmlformats.org/officeDocument/2006/relationships/image" Target="../media/image65.png"/><Relationship Id="rId2" Type="http://schemas.openxmlformats.org/officeDocument/2006/relationships/image" Target="../media/image60.jpeg"/><Relationship Id="rId1" Type="http://schemas.openxmlformats.org/officeDocument/2006/relationships/image" Target="../media/image47.jpe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4" Type="http://schemas.openxmlformats.org/officeDocument/2006/relationships/image" Target="../media/image62.jpeg"/><Relationship Id="rId9" Type="http://schemas.openxmlformats.org/officeDocument/2006/relationships/image" Target="../media/image6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68.jpeg"/><Relationship Id="rId1" Type="http://schemas.openxmlformats.org/officeDocument/2006/relationships/image" Target="../media/image47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3" Type="http://schemas.openxmlformats.org/officeDocument/2006/relationships/image" Target="../media/image73.jpeg"/><Relationship Id="rId7" Type="http://schemas.openxmlformats.org/officeDocument/2006/relationships/image" Target="../media/image77.jpeg"/><Relationship Id="rId2" Type="http://schemas.openxmlformats.org/officeDocument/2006/relationships/image" Target="../media/image72.jpeg"/><Relationship Id="rId1" Type="http://schemas.openxmlformats.org/officeDocument/2006/relationships/image" Target="../media/image47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5" Type="http://schemas.openxmlformats.org/officeDocument/2006/relationships/image" Target="../media/image75.jpeg"/><Relationship Id="rId10" Type="http://schemas.openxmlformats.org/officeDocument/2006/relationships/image" Target="../media/image80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13" Type="http://schemas.openxmlformats.org/officeDocument/2006/relationships/image" Target="../media/image93.jpeg"/><Relationship Id="rId18" Type="http://schemas.openxmlformats.org/officeDocument/2006/relationships/image" Target="../media/image98.jpeg"/><Relationship Id="rId26" Type="http://schemas.openxmlformats.org/officeDocument/2006/relationships/image" Target="../media/image106.jpeg"/><Relationship Id="rId3" Type="http://schemas.openxmlformats.org/officeDocument/2006/relationships/image" Target="../media/image83.jpeg"/><Relationship Id="rId21" Type="http://schemas.openxmlformats.org/officeDocument/2006/relationships/image" Target="../media/image101.jpeg"/><Relationship Id="rId34" Type="http://schemas.openxmlformats.org/officeDocument/2006/relationships/image" Target="../media/image114.jpeg"/><Relationship Id="rId7" Type="http://schemas.openxmlformats.org/officeDocument/2006/relationships/image" Target="../media/image87.jpeg"/><Relationship Id="rId12" Type="http://schemas.openxmlformats.org/officeDocument/2006/relationships/image" Target="../media/image92.jpeg"/><Relationship Id="rId17" Type="http://schemas.openxmlformats.org/officeDocument/2006/relationships/image" Target="../media/image97.jpeg"/><Relationship Id="rId25" Type="http://schemas.openxmlformats.org/officeDocument/2006/relationships/image" Target="../media/image105.jpeg"/><Relationship Id="rId33" Type="http://schemas.openxmlformats.org/officeDocument/2006/relationships/image" Target="../media/image113.jpeg"/><Relationship Id="rId2" Type="http://schemas.openxmlformats.org/officeDocument/2006/relationships/image" Target="../media/image82.jpeg"/><Relationship Id="rId16" Type="http://schemas.openxmlformats.org/officeDocument/2006/relationships/image" Target="../media/image96.jpeg"/><Relationship Id="rId20" Type="http://schemas.openxmlformats.org/officeDocument/2006/relationships/image" Target="../media/image100.jpeg"/><Relationship Id="rId29" Type="http://schemas.openxmlformats.org/officeDocument/2006/relationships/image" Target="../media/image109.jpeg"/><Relationship Id="rId1" Type="http://schemas.openxmlformats.org/officeDocument/2006/relationships/image" Target="../media/image47.jpeg"/><Relationship Id="rId6" Type="http://schemas.openxmlformats.org/officeDocument/2006/relationships/image" Target="../media/image86.jpeg"/><Relationship Id="rId11" Type="http://schemas.openxmlformats.org/officeDocument/2006/relationships/image" Target="../media/image91.jpeg"/><Relationship Id="rId24" Type="http://schemas.openxmlformats.org/officeDocument/2006/relationships/image" Target="../media/image104.jpeg"/><Relationship Id="rId32" Type="http://schemas.openxmlformats.org/officeDocument/2006/relationships/image" Target="../media/image112.jpeg"/><Relationship Id="rId5" Type="http://schemas.openxmlformats.org/officeDocument/2006/relationships/image" Target="../media/image85.emf"/><Relationship Id="rId15" Type="http://schemas.openxmlformats.org/officeDocument/2006/relationships/image" Target="../media/image95.jpeg"/><Relationship Id="rId23" Type="http://schemas.openxmlformats.org/officeDocument/2006/relationships/image" Target="../media/image103.jpeg"/><Relationship Id="rId28" Type="http://schemas.openxmlformats.org/officeDocument/2006/relationships/image" Target="../media/image108.jpeg"/><Relationship Id="rId36" Type="http://schemas.openxmlformats.org/officeDocument/2006/relationships/image" Target="../media/image116.jpeg"/><Relationship Id="rId10" Type="http://schemas.openxmlformats.org/officeDocument/2006/relationships/image" Target="../media/image90.jpeg"/><Relationship Id="rId19" Type="http://schemas.openxmlformats.org/officeDocument/2006/relationships/image" Target="../media/image99.jpeg"/><Relationship Id="rId31" Type="http://schemas.openxmlformats.org/officeDocument/2006/relationships/image" Target="../media/image111.jpeg"/><Relationship Id="rId4" Type="http://schemas.openxmlformats.org/officeDocument/2006/relationships/image" Target="../media/image84.jpeg"/><Relationship Id="rId9" Type="http://schemas.openxmlformats.org/officeDocument/2006/relationships/image" Target="../media/image89.jpeg"/><Relationship Id="rId14" Type="http://schemas.openxmlformats.org/officeDocument/2006/relationships/image" Target="../media/image94.jpeg"/><Relationship Id="rId22" Type="http://schemas.openxmlformats.org/officeDocument/2006/relationships/image" Target="../media/image102.jpeg"/><Relationship Id="rId27" Type="http://schemas.openxmlformats.org/officeDocument/2006/relationships/image" Target="../media/image107.jpeg"/><Relationship Id="rId30" Type="http://schemas.openxmlformats.org/officeDocument/2006/relationships/image" Target="../media/image110.jpeg"/><Relationship Id="rId35" Type="http://schemas.openxmlformats.org/officeDocument/2006/relationships/image" Target="../media/image11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emf"/><Relationship Id="rId2" Type="http://schemas.openxmlformats.org/officeDocument/2006/relationships/image" Target="../media/image117.emf"/><Relationship Id="rId1" Type="http://schemas.openxmlformats.org/officeDocument/2006/relationships/image" Target="../media/image47.jpeg"/><Relationship Id="rId5" Type="http://schemas.openxmlformats.org/officeDocument/2006/relationships/image" Target="../media/image120.jpeg"/><Relationship Id="rId4" Type="http://schemas.openxmlformats.org/officeDocument/2006/relationships/image" Target="../media/image11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3" Type="http://schemas.openxmlformats.org/officeDocument/2006/relationships/image" Target="../media/image122.gif"/><Relationship Id="rId7" Type="http://schemas.openxmlformats.org/officeDocument/2006/relationships/image" Target="../media/image126.jpeg"/><Relationship Id="rId2" Type="http://schemas.openxmlformats.org/officeDocument/2006/relationships/image" Target="../media/image121.gif"/><Relationship Id="rId1" Type="http://schemas.openxmlformats.org/officeDocument/2006/relationships/image" Target="../media/image47.jpeg"/><Relationship Id="rId6" Type="http://schemas.openxmlformats.org/officeDocument/2006/relationships/image" Target="../media/image125.jpeg"/><Relationship Id="rId5" Type="http://schemas.openxmlformats.org/officeDocument/2006/relationships/image" Target="../media/image124.png"/><Relationship Id="rId10" Type="http://schemas.openxmlformats.org/officeDocument/2006/relationships/image" Target="../media/image129.jpeg"/><Relationship Id="rId4" Type="http://schemas.openxmlformats.org/officeDocument/2006/relationships/image" Target="../media/image123.jpeg"/><Relationship Id="rId9" Type="http://schemas.openxmlformats.org/officeDocument/2006/relationships/image" Target="../media/image1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241055</xdr:colOff>
      <xdr:row>10</xdr:row>
      <xdr:rowOff>191787</xdr:rowOff>
    </xdr:from>
    <xdr:to>
      <xdr:col>4</xdr:col>
      <xdr:colOff>1126304</xdr:colOff>
      <xdr:row>10</xdr:row>
      <xdr:rowOff>854937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114" y="3407875"/>
          <a:ext cx="889059" cy="666960"/>
        </a:xfrm>
        <a:prstGeom prst="rect">
          <a:avLst/>
        </a:prstGeom>
      </xdr:spPr>
    </xdr:pic>
    <xdr:clientData/>
  </xdr:twoCellAnchor>
  <xdr:twoCellAnchor editAs="oneCell">
    <xdr:from>
      <xdr:col>4</xdr:col>
      <xdr:colOff>298206</xdr:colOff>
      <xdr:row>11</xdr:row>
      <xdr:rowOff>186116</xdr:rowOff>
    </xdr:from>
    <xdr:to>
      <xdr:col>4</xdr:col>
      <xdr:colOff>1189169</xdr:colOff>
      <xdr:row>11</xdr:row>
      <xdr:rowOff>822707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8265" y="5688204"/>
          <a:ext cx="889058" cy="632781"/>
        </a:xfrm>
        <a:prstGeom prst="rect">
          <a:avLst/>
        </a:prstGeom>
      </xdr:spPr>
    </xdr:pic>
    <xdr:clientData/>
  </xdr:twoCellAnchor>
  <xdr:twoCellAnchor editAs="oneCell">
    <xdr:from>
      <xdr:col>4</xdr:col>
      <xdr:colOff>321132</xdr:colOff>
      <xdr:row>12</xdr:row>
      <xdr:rowOff>224290</xdr:rowOff>
    </xdr:from>
    <xdr:to>
      <xdr:col>4</xdr:col>
      <xdr:colOff>1177740</xdr:colOff>
      <xdr:row>12</xdr:row>
      <xdr:rowOff>803079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191" y="6869378"/>
          <a:ext cx="856608" cy="578789"/>
        </a:xfrm>
        <a:prstGeom prst="rect">
          <a:avLst/>
        </a:prstGeom>
      </xdr:spPr>
    </xdr:pic>
    <xdr:clientData/>
  </xdr:twoCellAnchor>
  <xdr:twoCellAnchor editAs="oneCell">
    <xdr:from>
      <xdr:col>4</xdr:col>
      <xdr:colOff>248210</xdr:colOff>
      <xdr:row>13</xdr:row>
      <xdr:rowOff>281207</xdr:rowOff>
    </xdr:from>
    <xdr:to>
      <xdr:col>4</xdr:col>
      <xdr:colOff>1163059</xdr:colOff>
      <xdr:row>13</xdr:row>
      <xdr:rowOff>865179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269" y="8069295"/>
          <a:ext cx="911039" cy="585877"/>
        </a:xfrm>
        <a:prstGeom prst="rect">
          <a:avLst/>
        </a:prstGeom>
      </xdr:spPr>
    </xdr:pic>
    <xdr:clientData/>
  </xdr:twoCellAnchor>
  <xdr:twoCellAnchor editAs="oneCell">
    <xdr:from>
      <xdr:col>4</xdr:col>
      <xdr:colOff>148478</xdr:colOff>
      <xdr:row>19</xdr:row>
      <xdr:rowOff>205179</xdr:rowOff>
    </xdr:from>
    <xdr:to>
      <xdr:col>4</xdr:col>
      <xdr:colOff>1333390</xdr:colOff>
      <xdr:row>19</xdr:row>
      <xdr:rowOff>867462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8537" y="17137267"/>
          <a:ext cx="1184912" cy="664188"/>
        </a:xfrm>
        <a:prstGeom prst="rect">
          <a:avLst/>
        </a:prstGeom>
      </xdr:spPr>
    </xdr:pic>
    <xdr:clientData/>
  </xdr:twoCellAnchor>
  <xdr:twoCellAnchor editAs="oneCell">
    <xdr:from>
      <xdr:col>4</xdr:col>
      <xdr:colOff>195543</xdr:colOff>
      <xdr:row>20</xdr:row>
      <xdr:rowOff>223060</xdr:rowOff>
    </xdr:from>
    <xdr:to>
      <xdr:col>4</xdr:col>
      <xdr:colOff>1236123</xdr:colOff>
      <xdr:row>20</xdr:row>
      <xdr:rowOff>846625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5602" y="20584148"/>
          <a:ext cx="1044390" cy="62166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185457</xdr:colOff>
      <xdr:row>26</xdr:row>
      <xdr:rowOff>240770</xdr:rowOff>
    </xdr:from>
    <xdr:to>
      <xdr:col>4</xdr:col>
      <xdr:colOff>1307012</xdr:colOff>
      <xdr:row>26</xdr:row>
      <xdr:rowOff>860449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5516" y="26316858"/>
          <a:ext cx="1119650" cy="615869"/>
        </a:xfrm>
        <a:prstGeom prst="rect">
          <a:avLst/>
        </a:prstGeom>
      </xdr:spPr>
    </xdr:pic>
    <xdr:clientData/>
  </xdr:twoCellAnchor>
  <xdr:twoCellAnchor editAs="oneCell">
    <xdr:from>
      <xdr:col>4</xdr:col>
      <xdr:colOff>121023</xdr:colOff>
      <xdr:row>30</xdr:row>
      <xdr:rowOff>294403</xdr:rowOff>
    </xdr:from>
    <xdr:to>
      <xdr:col>4</xdr:col>
      <xdr:colOff>1267095</xdr:colOff>
      <xdr:row>30</xdr:row>
      <xdr:rowOff>913876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082" y="28656491"/>
          <a:ext cx="1144167" cy="619473"/>
        </a:xfrm>
        <a:prstGeom prst="rect">
          <a:avLst/>
        </a:prstGeom>
      </xdr:spPr>
    </xdr:pic>
    <xdr:clientData/>
  </xdr:twoCellAnchor>
  <xdr:twoCellAnchor>
    <xdr:from>
      <xdr:col>3</xdr:col>
      <xdr:colOff>115857</xdr:colOff>
      <xdr:row>21</xdr:row>
      <xdr:rowOff>16697</xdr:rowOff>
    </xdr:from>
    <xdr:to>
      <xdr:col>3</xdr:col>
      <xdr:colOff>1514475</xdr:colOff>
      <xdr:row>21</xdr:row>
      <xdr:rowOff>1133475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032" y="16771172"/>
          <a:ext cx="1398618" cy="111677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161922</xdr:colOff>
      <xdr:row>14</xdr:row>
      <xdr:rowOff>38100</xdr:rowOff>
    </xdr:from>
    <xdr:to>
      <xdr:col>3</xdr:col>
      <xdr:colOff>1362408</xdr:colOff>
      <xdr:row>14</xdr:row>
      <xdr:rowOff>1028700</xdr:rowOff>
    </xdr:to>
    <xdr:pic>
      <xdr:nvPicPr>
        <xdr:cNvPr id="35" name="Рисунок 34" descr="5802bg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8399" b="9050"/>
        <a:stretch/>
      </xdr:blipFill>
      <xdr:spPr>
        <a:xfrm rot="10800000">
          <a:off x="1943097" y="8905875"/>
          <a:ext cx="1200486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54279</xdr:colOff>
      <xdr:row>21</xdr:row>
      <xdr:rowOff>228183</xdr:rowOff>
    </xdr:from>
    <xdr:to>
      <xdr:col>4</xdr:col>
      <xdr:colOff>1275672</xdr:colOff>
      <xdr:row>21</xdr:row>
      <xdr:rowOff>874115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338" y="21732271"/>
          <a:ext cx="1217583" cy="645932"/>
        </a:xfrm>
        <a:prstGeom prst="rect">
          <a:avLst/>
        </a:prstGeom>
      </xdr:spPr>
    </xdr:pic>
    <xdr:clientData/>
  </xdr:twoCellAnchor>
  <xdr:twoCellAnchor editAs="oneCell">
    <xdr:from>
      <xdr:col>4</xdr:col>
      <xdr:colOff>108137</xdr:colOff>
      <xdr:row>17</xdr:row>
      <xdr:rowOff>286457</xdr:rowOff>
    </xdr:from>
    <xdr:to>
      <xdr:col>4</xdr:col>
      <xdr:colOff>1161565</xdr:colOff>
      <xdr:row>17</xdr:row>
      <xdr:rowOff>865452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196" y="13789545"/>
          <a:ext cx="1057238" cy="5809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101973</xdr:colOff>
      <xdr:row>22</xdr:row>
      <xdr:rowOff>267716</xdr:rowOff>
    </xdr:from>
    <xdr:to>
      <xdr:col>4</xdr:col>
      <xdr:colOff>1275917</xdr:colOff>
      <xdr:row>22</xdr:row>
      <xdr:rowOff>898943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2032" y="22914804"/>
          <a:ext cx="1170134" cy="627417"/>
        </a:xfrm>
        <a:prstGeom prst="rect">
          <a:avLst/>
        </a:prstGeom>
      </xdr:spPr>
    </xdr:pic>
    <xdr:clientData/>
  </xdr:twoCellAnchor>
  <xdr:twoCellAnchor editAs="oneCell">
    <xdr:from>
      <xdr:col>4</xdr:col>
      <xdr:colOff>225998</xdr:colOff>
      <xdr:row>8</xdr:row>
      <xdr:rowOff>199726</xdr:rowOff>
    </xdr:from>
    <xdr:to>
      <xdr:col>4</xdr:col>
      <xdr:colOff>1170920</xdr:colOff>
      <xdr:row>8</xdr:row>
      <xdr:rowOff>914400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998" y="2209501"/>
          <a:ext cx="944922" cy="714674"/>
        </a:xfrm>
        <a:prstGeom prst="rect">
          <a:avLst/>
        </a:prstGeom>
      </xdr:spPr>
    </xdr:pic>
    <xdr:clientData/>
  </xdr:twoCellAnchor>
  <xdr:twoCellAnchor editAs="oneCell">
    <xdr:from>
      <xdr:col>4</xdr:col>
      <xdr:colOff>271434</xdr:colOff>
      <xdr:row>14</xdr:row>
      <xdr:rowOff>248457</xdr:rowOff>
    </xdr:from>
    <xdr:to>
      <xdr:col>4</xdr:col>
      <xdr:colOff>1285091</xdr:colOff>
      <xdr:row>14</xdr:row>
      <xdr:rowOff>857538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493" y="9179545"/>
          <a:ext cx="1015562" cy="612891"/>
        </a:xfrm>
        <a:prstGeom prst="rect">
          <a:avLst/>
        </a:prstGeom>
      </xdr:spPr>
    </xdr:pic>
    <xdr:clientData/>
  </xdr:twoCellAnchor>
  <xdr:twoCellAnchor editAs="oneCell">
    <xdr:from>
      <xdr:col>4</xdr:col>
      <xdr:colOff>197224</xdr:colOff>
      <xdr:row>16</xdr:row>
      <xdr:rowOff>298356</xdr:rowOff>
    </xdr:from>
    <xdr:to>
      <xdr:col>4</xdr:col>
      <xdr:colOff>1241613</xdr:colOff>
      <xdr:row>16</xdr:row>
      <xdr:rowOff>865197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283" y="11515444"/>
          <a:ext cx="1048199" cy="568746"/>
        </a:xfrm>
        <a:prstGeom prst="rect">
          <a:avLst/>
        </a:prstGeom>
      </xdr:spPr>
    </xdr:pic>
    <xdr:clientData/>
  </xdr:twoCellAnchor>
  <xdr:twoCellAnchor>
    <xdr:from>
      <xdr:col>3</xdr:col>
      <xdr:colOff>80878</xdr:colOff>
      <xdr:row>23</xdr:row>
      <xdr:rowOff>46537</xdr:rowOff>
    </xdr:from>
    <xdr:to>
      <xdr:col>3</xdr:col>
      <xdr:colOff>1504950</xdr:colOff>
      <xdr:row>23</xdr:row>
      <xdr:rowOff>964267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053" y="19087012"/>
          <a:ext cx="1424072" cy="91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121024</xdr:colOff>
      <xdr:row>18</xdr:row>
      <xdr:rowOff>166755</xdr:rowOff>
    </xdr:from>
    <xdr:to>
      <xdr:col>4</xdr:col>
      <xdr:colOff>1291784</xdr:colOff>
      <xdr:row>18</xdr:row>
      <xdr:rowOff>921560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81083" y="15955843"/>
          <a:ext cx="1170760" cy="75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140073</xdr:colOff>
      <xdr:row>23</xdr:row>
      <xdr:rowOff>260818</xdr:rowOff>
    </xdr:from>
    <xdr:to>
      <xdr:col>4</xdr:col>
      <xdr:colOff>1260663</xdr:colOff>
      <xdr:row>23</xdr:row>
      <xdr:rowOff>836956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00132" y="24050906"/>
          <a:ext cx="1120590" cy="57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307602</xdr:colOff>
      <xdr:row>15</xdr:row>
      <xdr:rowOff>212232</xdr:rowOff>
    </xdr:from>
    <xdr:to>
      <xdr:col>4</xdr:col>
      <xdr:colOff>1218641</xdr:colOff>
      <xdr:row>15</xdr:row>
      <xdr:rowOff>808422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661" y="10286320"/>
          <a:ext cx="911039" cy="594285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28</xdr:row>
      <xdr:rowOff>230021</xdr:rowOff>
    </xdr:from>
    <xdr:to>
      <xdr:col>4</xdr:col>
      <xdr:colOff>1333500</xdr:colOff>
      <xdr:row>28</xdr:row>
      <xdr:rowOff>914208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7" y="27449109"/>
          <a:ext cx="1243852" cy="684187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134472</xdr:colOff>
      <xdr:row>29</xdr:row>
      <xdr:rowOff>257735</xdr:rowOff>
    </xdr:from>
    <xdr:to>
      <xdr:col>4</xdr:col>
      <xdr:colOff>1279110</xdr:colOff>
      <xdr:row>29</xdr:row>
      <xdr:rowOff>905772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531" y="27476823"/>
          <a:ext cx="1148448" cy="649942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112061</xdr:colOff>
      <xdr:row>27</xdr:row>
      <xdr:rowOff>235324</xdr:rowOff>
    </xdr:from>
    <xdr:to>
      <xdr:col>4</xdr:col>
      <xdr:colOff>1211471</xdr:colOff>
      <xdr:row>27</xdr:row>
      <xdr:rowOff>821840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8181" y="27431104"/>
          <a:ext cx="1101315" cy="582706"/>
        </a:xfrm>
        <a:prstGeom prst="rect">
          <a:avLst/>
        </a:prstGeom>
      </xdr:spPr>
    </xdr:pic>
    <xdr:clientData/>
  </xdr:twoCellAnchor>
  <xdr:twoCellAnchor>
    <xdr:from>
      <xdr:col>3</xdr:col>
      <xdr:colOff>294156</xdr:colOff>
      <xdr:row>8</xdr:row>
      <xdr:rowOff>33617</xdr:rowOff>
    </xdr:from>
    <xdr:to>
      <xdr:col>3</xdr:col>
      <xdr:colOff>1235450</xdr:colOff>
      <xdr:row>8</xdr:row>
      <xdr:rowOff>1127844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331" y="2043392"/>
          <a:ext cx="941294" cy="1094227"/>
        </a:xfrm>
        <a:prstGeom prst="rect">
          <a:avLst/>
        </a:prstGeom>
      </xdr:spPr>
    </xdr:pic>
    <xdr:clientData/>
  </xdr:twoCellAnchor>
  <xdr:twoCellAnchor>
    <xdr:from>
      <xdr:col>3</xdr:col>
      <xdr:colOff>202827</xdr:colOff>
      <xdr:row>10</xdr:row>
      <xdr:rowOff>22412</xdr:rowOff>
    </xdr:from>
    <xdr:to>
      <xdr:col>3</xdr:col>
      <xdr:colOff>1312210</xdr:colOff>
      <xdr:row>10</xdr:row>
      <xdr:rowOff>1131795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002" y="4318187"/>
          <a:ext cx="1109383" cy="1109383"/>
        </a:xfrm>
        <a:prstGeom prst="rect">
          <a:avLst/>
        </a:prstGeom>
      </xdr:spPr>
    </xdr:pic>
    <xdr:clientData/>
  </xdr:twoCellAnchor>
  <xdr:twoCellAnchor>
    <xdr:from>
      <xdr:col>3</xdr:col>
      <xdr:colOff>207309</xdr:colOff>
      <xdr:row>11</xdr:row>
      <xdr:rowOff>30257</xdr:rowOff>
    </xdr:from>
    <xdr:to>
      <xdr:col>3</xdr:col>
      <xdr:colOff>1295401</xdr:colOff>
      <xdr:row>11</xdr:row>
      <xdr:rowOff>1118349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484" y="5469032"/>
          <a:ext cx="1088092" cy="1088092"/>
        </a:xfrm>
        <a:prstGeom prst="rect">
          <a:avLst/>
        </a:prstGeom>
      </xdr:spPr>
    </xdr:pic>
    <xdr:clientData/>
  </xdr:twoCellAnchor>
  <xdr:twoCellAnchor>
    <xdr:from>
      <xdr:col>3</xdr:col>
      <xdr:colOff>233083</xdr:colOff>
      <xdr:row>12</xdr:row>
      <xdr:rowOff>54348</xdr:rowOff>
    </xdr:from>
    <xdr:to>
      <xdr:col>3</xdr:col>
      <xdr:colOff>1297642</xdr:colOff>
      <xdr:row>12</xdr:row>
      <xdr:rowOff>1118907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258" y="6636123"/>
          <a:ext cx="1064559" cy="1064559"/>
        </a:xfrm>
        <a:prstGeom prst="rect">
          <a:avLst/>
        </a:prstGeom>
      </xdr:spPr>
    </xdr:pic>
    <xdr:clientData/>
  </xdr:twoCellAnchor>
  <xdr:twoCellAnchor>
    <xdr:from>
      <xdr:col>3</xdr:col>
      <xdr:colOff>196102</xdr:colOff>
      <xdr:row>13</xdr:row>
      <xdr:rowOff>85725</xdr:rowOff>
    </xdr:from>
    <xdr:to>
      <xdr:col>3</xdr:col>
      <xdr:colOff>1369222</xdr:colOff>
      <xdr:row>13</xdr:row>
      <xdr:rowOff>1107701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7277" y="7810500"/>
          <a:ext cx="1173120" cy="1021976"/>
        </a:xfrm>
        <a:prstGeom prst="rect">
          <a:avLst/>
        </a:prstGeom>
      </xdr:spPr>
    </xdr:pic>
    <xdr:clientData/>
  </xdr:twoCellAnchor>
  <xdr:twoCellAnchor>
    <xdr:from>
      <xdr:col>3</xdr:col>
      <xdr:colOff>194424</xdr:colOff>
      <xdr:row>15</xdr:row>
      <xdr:rowOff>77117</xdr:rowOff>
    </xdr:from>
    <xdr:to>
      <xdr:col>3</xdr:col>
      <xdr:colOff>1343026</xdr:colOff>
      <xdr:row>15</xdr:row>
      <xdr:rowOff>1088652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599" y="10087892"/>
          <a:ext cx="1148602" cy="1011535"/>
        </a:xfrm>
        <a:prstGeom prst="rect">
          <a:avLst/>
        </a:prstGeom>
      </xdr:spPr>
    </xdr:pic>
    <xdr:clientData/>
  </xdr:twoCellAnchor>
  <xdr:twoCellAnchor>
    <xdr:from>
      <xdr:col>3</xdr:col>
      <xdr:colOff>135593</xdr:colOff>
      <xdr:row>16</xdr:row>
      <xdr:rowOff>76761</xdr:rowOff>
    </xdr:from>
    <xdr:to>
      <xdr:col>3</xdr:col>
      <xdr:colOff>1365923</xdr:colOff>
      <xdr:row>16</xdr:row>
      <xdr:rowOff>1085291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68" y="11230536"/>
          <a:ext cx="1230330" cy="1008530"/>
        </a:xfrm>
        <a:prstGeom prst="rect">
          <a:avLst/>
        </a:prstGeom>
      </xdr:spPr>
    </xdr:pic>
    <xdr:clientData/>
  </xdr:twoCellAnchor>
  <xdr:twoCellAnchor>
    <xdr:from>
      <xdr:col>3</xdr:col>
      <xdr:colOff>89087</xdr:colOff>
      <xdr:row>17</xdr:row>
      <xdr:rowOff>76761</xdr:rowOff>
    </xdr:from>
    <xdr:to>
      <xdr:col>3</xdr:col>
      <xdr:colOff>1411381</xdr:colOff>
      <xdr:row>17</xdr:row>
      <xdr:rowOff>1085446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262" y="12373536"/>
          <a:ext cx="1322294" cy="1008685"/>
        </a:xfrm>
        <a:prstGeom prst="rect">
          <a:avLst/>
        </a:prstGeom>
      </xdr:spPr>
    </xdr:pic>
    <xdr:clientData/>
  </xdr:twoCellAnchor>
  <xdr:twoCellAnchor>
    <xdr:from>
      <xdr:col>3</xdr:col>
      <xdr:colOff>117103</xdr:colOff>
      <xdr:row>18</xdr:row>
      <xdr:rowOff>76200</xdr:rowOff>
    </xdr:from>
    <xdr:to>
      <xdr:col>3</xdr:col>
      <xdr:colOff>1453663</xdr:colOff>
      <xdr:row>18</xdr:row>
      <xdr:rowOff>1123950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99" r="1842" b="12052"/>
        <a:stretch/>
      </xdr:blipFill>
      <xdr:spPr>
        <a:xfrm>
          <a:off x="1898278" y="13515975"/>
          <a:ext cx="1336560" cy="1047750"/>
        </a:xfrm>
        <a:prstGeom prst="rect">
          <a:avLst/>
        </a:prstGeom>
      </xdr:spPr>
    </xdr:pic>
    <xdr:clientData/>
  </xdr:twoCellAnchor>
  <xdr:twoCellAnchor>
    <xdr:from>
      <xdr:col>3</xdr:col>
      <xdr:colOff>89089</xdr:colOff>
      <xdr:row>19</xdr:row>
      <xdr:rowOff>87968</xdr:rowOff>
    </xdr:from>
    <xdr:to>
      <xdr:col>3</xdr:col>
      <xdr:colOff>1504951</xdr:colOff>
      <xdr:row>19</xdr:row>
      <xdr:rowOff>1085292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264" y="14670743"/>
          <a:ext cx="1415862" cy="997324"/>
        </a:xfrm>
        <a:prstGeom prst="rect">
          <a:avLst/>
        </a:prstGeom>
      </xdr:spPr>
    </xdr:pic>
    <xdr:clientData/>
  </xdr:twoCellAnchor>
  <xdr:twoCellAnchor>
    <xdr:from>
      <xdr:col>3</xdr:col>
      <xdr:colOff>62376</xdr:colOff>
      <xdr:row>20</xdr:row>
      <xdr:rowOff>140635</xdr:rowOff>
    </xdr:from>
    <xdr:to>
      <xdr:col>3</xdr:col>
      <xdr:colOff>1495425</xdr:colOff>
      <xdr:row>20</xdr:row>
      <xdr:rowOff>1047750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1" y="15752110"/>
          <a:ext cx="1433049" cy="907115"/>
        </a:xfrm>
        <a:prstGeom prst="rect">
          <a:avLst/>
        </a:prstGeom>
      </xdr:spPr>
    </xdr:pic>
    <xdr:clientData/>
  </xdr:twoCellAnchor>
  <xdr:twoCellAnchor>
    <xdr:from>
      <xdr:col>3</xdr:col>
      <xdr:colOff>138392</xdr:colOff>
      <xdr:row>22</xdr:row>
      <xdr:rowOff>102407</xdr:rowOff>
    </xdr:from>
    <xdr:to>
      <xdr:col>3</xdr:col>
      <xdr:colOff>1523999</xdr:colOff>
      <xdr:row>22</xdr:row>
      <xdr:rowOff>1006850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567" y="17999882"/>
          <a:ext cx="1385607" cy="904443"/>
        </a:xfrm>
        <a:prstGeom prst="rect">
          <a:avLst/>
        </a:prstGeom>
      </xdr:spPr>
    </xdr:pic>
    <xdr:clientData/>
  </xdr:twoCellAnchor>
  <xdr:twoCellAnchor>
    <xdr:from>
      <xdr:col>3</xdr:col>
      <xdr:colOff>71718</xdr:colOff>
      <xdr:row>26</xdr:row>
      <xdr:rowOff>56733</xdr:rowOff>
    </xdr:from>
    <xdr:to>
      <xdr:col>3</xdr:col>
      <xdr:colOff>1562100</xdr:colOff>
      <xdr:row>26</xdr:row>
      <xdr:rowOff>1006851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93" y="21383208"/>
          <a:ext cx="1490382" cy="950118"/>
        </a:xfrm>
        <a:prstGeom prst="rect">
          <a:avLst/>
        </a:prstGeom>
      </xdr:spPr>
    </xdr:pic>
    <xdr:clientData/>
  </xdr:twoCellAnchor>
  <xdr:twoCellAnchor>
    <xdr:from>
      <xdr:col>3</xdr:col>
      <xdr:colOff>49307</xdr:colOff>
      <xdr:row>27</xdr:row>
      <xdr:rowOff>32530</xdr:rowOff>
    </xdr:from>
    <xdr:to>
      <xdr:col>3</xdr:col>
      <xdr:colOff>1609506</xdr:colOff>
      <xdr:row>27</xdr:row>
      <xdr:rowOff>1038225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482" y="22502005"/>
          <a:ext cx="1560199" cy="1005695"/>
        </a:xfrm>
        <a:prstGeom prst="rect">
          <a:avLst/>
        </a:prstGeom>
      </xdr:spPr>
    </xdr:pic>
    <xdr:clientData/>
  </xdr:twoCellAnchor>
  <xdr:twoCellAnchor>
    <xdr:from>
      <xdr:col>3</xdr:col>
      <xdr:colOff>154081</xdr:colOff>
      <xdr:row>28</xdr:row>
      <xdr:rowOff>174253</xdr:rowOff>
    </xdr:from>
    <xdr:to>
      <xdr:col>3</xdr:col>
      <xdr:colOff>1519447</xdr:colOff>
      <xdr:row>28</xdr:row>
      <xdr:rowOff>1025900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256" y="23786728"/>
          <a:ext cx="1365366" cy="851647"/>
        </a:xfrm>
        <a:prstGeom prst="rect">
          <a:avLst/>
        </a:prstGeom>
      </xdr:spPr>
    </xdr:pic>
    <xdr:clientData/>
  </xdr:twoCellAnchor>
  <xdr:twoCellAnchor>
    <xdr:from>
      <xdr:col>3</xdr:col>
      <xdr:colOff>11206</xdr:colOff>
      <xdr:row>30</xdr:row>
      <xdr:rowOff>66675</xdr:rowOff>
    </xdr:from>
    <xdr:to>
      <xdr:col>4</xdr:col>
      <xdr:colOff>0</xdr:colOff>
      <xdr:row>30</xdr:row>
      <xdr:rowOff>993310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381" y="25965150"/>
          <a:ext cx="1636619" cy="926635"/>
        </a:xfrm>
        <a:prstGeom prst="rect">
          <a:avLst/>
        </a:prstGeom>
      </xdr:spPr>
    </xdr:pic>
    <xdr:clientData/>
  </xdr:twoCellAnchor>
  <xdr:twoCellAnchor>
    <xdr:from>
      <xdr:col>3</xdr:col>
      <xdr:colOff>22412</xdr:colOff>
      <xdr:row>29</xdr:row>
      <xdr:rowOff>171450</xdr:rowOff>
    </xdr:from>
    <xdr:to>
      <xdr:col>3</xdr:col>
      <xdr:colOff>1611127</xdr:colOff>
      <xdr:row>29</xdr:row>
      <xdr:rowOff>1057275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587" y="24926925"/>
          <a:ext cx="1588715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9</xdr:row>
      <xdr:rowOff>57151</xdr:rowOff>
    </xdr:from>
    <xdr:to>
      <xdr:col>3</xdr:col>
      <xdr:colOff>1276350</xdr:colOff>
      <xdr:row>9</xdr:row>
      <xdr:rowOff>1102752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410ACFD9-0ECC-4E35-8261-0BD6D392A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209926"/>
          <a:ext cx="1000125" cy="1045601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9</xdr:row>
      <xdr:rowOff>180976</xdr:rowOff>
    </xdr:from>
    <xdr:to>
      <xdr:col>4</xdr:col>
      <xdr:colOff>1238499</xdr:colOff>
      <xdr:row>9</xdr:row>
      <xdr:rowOff>902971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CF635E5A-71EC-479A-B1FB-B228CA13F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1" y="3219451"/>
          <a:ext cx="1070858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24</xdr:row>
      <xdr:rowOff>228600</xdr:rowOff>
    </xdr:from>
    <xdr:to>
      <xdr:col>4</xdr:col>
      <xdr:colOff>1318618</xdr:colOff>
      <xdr:row>24</xdr:row>
      <xdr:rowOff>847725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F0E16F22-E449-4ACC-AC2B-5B71E5264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20412075"/>
          <a:ext cx="1251943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24</xdr:row>
      <xdr:rowOff>95250</xdr:rowOff>
    </xdr:from>
    <xdr:to>
      <xdr:col>3</xdr:col>
      <xdr:colOff>1492204</xdr:colOff>
      <xdr:row>24</xdr:row>
      <xdr:rowOff>1019176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D8E6721C-1077-4F7F-BC11-7A12DBF2C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47850" y="20393025"/>
          <a:ext cx="1425529" cy="92392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25</xdr:row>
      <xdr:rowOff>76200</xdr:rowOff>
    </xdr:from>
    <xdr:to>
      <xdr:col>3</xdr:col>
      <xdr:colOff>1549291</xdr:colOff>
      <xdr:row>25</xdr:row>
      <xdr:rowOff>1095375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EC5C87F4-BE1B-4FE6-BC78-45BDEB96F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21516975"/>
          <a:ext cx="1511191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25</xdr:row>
      <xdr:rowOff>228601</xdr:rowOff>
    </xdr:from>
    <xdr:to>
      <xdr:col>4</xdr:col>
      <xdr:colOff>1243660</xdr:colOff>
      <xdr:row>25</xdr:row>
      <xdr:rowOff>819151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C11D2AF3-4E84-448D-A48E-73FA3F19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6" y="21555076"/>
          <a:ext cx="1176984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0</xdr:row>
      <xdr:rowOff>57148</xdr:rowOff>
    </xdr:from>
    <xdr:to>
      <xdr:col>4</xdr:col>
      <xdr:colOff>1228725</xdr:colOff>
      <xdr:row>5</xdr:row>
      <xdr:rowOff>415532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C93BA97C-01E5-4BFE-8177-8A04471A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57148"/>
          <a:ext cx="4276726" cy="1358509"/>
        </a:xfrm>
        <a:prstGeom prst="rect">
          <a:avLst/>
        </a:prstGeom>
      </xdr:spPr>
    </xdr:pic>
    <xdr:clientData/>
  </xdr:twoCellAnchor>
  <xdr:twoCellAnchor editAs="oneCell">
    <xdr:from>
      <xdr:col>5</xdr:col>
      <xdr:colOff>587509</xdr:colOff>
      <xdr:row>51</xdr:row>
      <xdr:rowOff>158013</xdr:rowOff>
    </xdr:from>
    <xdr:to>
      <xdr:col>10</xdr:col>
      <xdr:colOff>74718</xdr:colOff>
      <xdr:row>68</xdr:row>
      <xdr:rowOff>4610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43D5A5E3-9F9D-4CD7-9AD0-46487FB58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4438" y="32039549"/>
          <a:ext cx="2521601" cy="2622454"/>
        </a:xfrm>
        <a:prstGeom prst="rect">
          <a:avLst/>
        </a:prstGeom>
      </xdr:spPr>
    </xdr:pic>
    <xdr:clientData/>
  </xdr:twoCellAnchor>
  <xdr:twoCellAnchor editAs="oneCell">
    <xdr:from>
      <xdr:col>1</xdr:col>
      <xdr:colOff>60354</xdr:colOff>
      <xdr:row>35</xdr:row>
      <xdr:rowOff>69489</xdr:rowOff>
    </xdr:from>
    <xdr:to>
      <xdr:col>3</xdr:col>
      <xdr:colOff>977913</xdr:colOff>
      <xdr:row>51</xdr:row>
      <xdr:rowOff>79371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4EC39F76-3015-4EF3-A883-B3DE1D5A1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247" y="29338453"/>
          <a:ext cx="2523202" cy="2622454"/>
        </a:xfrm>
        <a:prstGeom prst="rect">
          <a:avLst/>
        </a:prstGeom>
      </xdr:spPr>
    </xdr:pic>
    <xdr:clientData/>
  </xdr:twoCellAnchor>
  <xdr:twoCellAnchor editAs="oneCell">
    <xdr:from>
      <xdr:col>5</xdr:col>
      <xdr:colOff>582548</xdr:colOff>
      <xdr:row>68</xdr:row>
      <xdr:rowOff>44997</xdr:rowOff>
    </xdr:from>
    <xdr:to>
      <xdr:col>10</xdr:col>
      <xdr:colOff>69757</xdr:colOff>
      <xdr:row>84</xdr:row>
      <xdr:rowOff>54879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7A92DFD6-6ED3-4E37-A807-887C49D59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9477" y="34702390"/>
          <a:ext cx="2521601" cy="2622453"/>
        </a:xfrm>
        <a:prstGeom prst="rect">
          <a:avLst/>
        </a:prstGeom>
      </xdr:spPr>
    </xdr:pic>
    <xdr:clientData/>
  </xdr:twoCellAnchor>
  <xdr:twoCellAnchor editAs="oneCell">
    <xdr:from>
      <xdr:col>2</xdr:col>
      <xdr:colOff>1091136</xdr:colOff>
      <xdr:row>84</xdr:row>
      <xdr:rowOff>102148</xdr:rowOff>
    </xdr:from>
    <xdr:to>
      <xdr:col>4</xdr:col>
      <xdr:colOff>585548</xdr:colOff>
      <xdr:row>100</xdr:row>
      <xdr:rowOff>112030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C2D83778-E5C2-40E2-A703-423312522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743" y="37372112"/>
          <a:ext cx="2528805" cy="2622454"/>
        </a:xfrm>
        <a:prstGeom prst="rect">
          <a:avLst/>
        </a:prstGeom>
      </xdr:spPr>
    </xdr:pic>
    <xdr:clientData/>
  </xdr:twoCellAnchor>
  <xdr:twoCellAnchor editAs="oneCell">
    <xdr:from>
      <xdr:col>3</xdr:col>
      <xdr:colOff>1039432</xdr:colOff>
      <xdr:row>51</xdr:row>
      <xdr:rowOff>150494</xdr:rowOff>
    </xdr:from>
    <xdr:to>
      <xdr:col>5</xdr:col>
      <xdr:colOff>533843</xdr:colOff>
      <xdr:row>67</xdr:row>
      <xdr:rowOff>160377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BB64947E-54D2-4203-B21B-900E07E90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968" y="32032030"/>
          <a:ext cx="2528804" cy="2622454"/>
        </a:xfrm>
        <a:prstGeom prst="rect">
          <a:avLst/>
        </a:prstGeom>
      </xdr:spPr>
    </xdr:pic>
    <xdr:clientData/>
  </xdr:twoCellAnchor>
  <xdr:twoCellAnchor editAs="oneCell">
    <xdr:from>
      <xdr:col>5</xdr:col>
      <xdr:colOff>586717</xdr:colOff>
      <xdr:row>35</xdr:row>
      <xdr:rowOff>70774</xdr:rowOff>
    </xdr:from>
    <xdr:to>
      <xdr:col>10</xdr:col>
      <xdr:colOff>73926</xdr:colOff>
      <xdr:row>51</xdr:row>
      <xdr:rowOff>80656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B30B4FFE-3077-4E66-BEFD-184C985A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646" y="29339738"/>
          <a:ext cx="2521601" cy="2622454"/>
        </a:xfrm>
        <a:prstGeom prst="rect">
          <a:avLst/>
        </a:prstGeom>
      </xdr:spPr>
    </xdr:pic>
    <xdr:clientData/>
  </xdr:twoCellAnchor>
  <xdr:twoCellAnchor editAs="oneCell">
    <xdr:from>
      <xdr:col>3</xdr:col>
      <xdr:colOff>1023266</xdr:colOff>
      <xdr:row>68</xdr:row>
      <xdr:rowOff>49485</xdr:rowOff>
    </xdr:from>
    <xdr:to>
      <xdr:col>5</xdr:col>
      <xdr:colOff>517677</xdr:colOff>
      <xdr:row>84</xdr:row>
      <xdr:rowOff>59367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949ABDB0-2428-45E8-8E91-F82CD579E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5802" y="34706878"/>
          <a:ext cx="2528804" cy="2622453"/>
        </a:xfrm>
        <a:prstGeom prst="rect">
          <a:avLst/>
        </a:prstGeom>
      </xdr:spPr>
    </xdr:pic>
    <xdr:clientData/>
  </xdr:twoCellAnchor>
  <xdr:twoCellAnchor editAs="oneCell">
    <xdr:from>
      <xdr:col>1</xdr:col>
      <xdr:colOff>55079</xdr:colOff>
      <xdr:row>51</xdr:row>
      <xdr:rowOff>145855</xdr:rowOff>
    </xdr:from>
    <xdr:to>
      <xdr:col>3</xdr:col>
      <xdr:colOff>972638</xdr:colOff>
      <xdr:row>67</xdr:row>
      <xdr:rowOff>155738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411DF293-9CE2-4684-97C5-24A3D54B0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72" y="32027391"/>
          <a:ext cx="2523202" cy="2622454"/>
        </a:xfrm>
        <a:prstGeom prst="rect">
          <a:avLst/>
        </a:prstGeom>
      </xdr:spPr>
    </xdr:pic>
    <xdr:clientData/>
  </xdr:twoCellAnchor>
  <xdr:twoCellAnchor editAs="oneCell">
    <xdr:from>
      <xdr:col>3</xdr:col>
      <xdr:colOff>1045519</xdr:colOff>
      <xdr:row>35</xdr:row>
      <xdr:rowOff>66134</xdr:rowOff>
    </xdr:from>
    <xdr:to>
      <xdr:col>5</xdr:col>
      <xdr:colOff>539930</xdr:colOff>
      <xdr:row>51</xdr:row>
      <xdr:rowOff>76016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A659F44E-EAA3-4D1A-B4B2-1A4BD0F8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055" y="29335098"/>
          <a:ext cx="2528804" cy="2622454"/>
        </a:xfrm>
        <a:prstGeom prst="rect">
          <a:avLst/>
        </a:prstGeom>
      </xdr:spPr>
    </xdr:pic>
    <xdr:clientData/>
  </xdr:twoCellAnchor>
  <xdr:twoCellAnchor editAs="oneCell">
    <xdr:from>
      <xdr:col>4</xdr:col>
      <xdr:colOff>738480</xdr:colOff>
      <xdr:row>84</xdr:row>
      <xdr:rowOff>111281</xdr:rowOff>
    </xdr:from>
    <xdr:to>
      <xdr:col>7</xdr:col>
      <xdr:colOff>176862</xdr:colOff>
      <xdr:row>100</xdr:row>
      <xdr:rowOff>121162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9C13F9A4-307D-46E6-8FB7-859C1F6A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480" y="37381245"/>
          <a:ext cx="2527203" cy="2622453"/>
        </a:xfrm>
        <a:prstGeom prst="rect">
          <a:avLst/>
        </a:prstGeom>
      </xdr:spPr>
    </xdr:pic>
    <xdr:clientData/>
  </xdr:twoCellAnchor>
  <xdr:twoCellAnchor editAs="oneCell">
    <xdr:from>
      <xdr:col>1</xdr:col>
      <xdr:colOff>56844</xdr:colOff>
      <xdr:row>68</xdr:row>
      <xdr:rowOff>53971</xdr:rowOff>
    </xdr:from>
    <xdr:to>
      <xdr:col>3</xdr:col>
      <xdr:colOff>974403</xdr:colOff>
      <xdr:row>84</xdr:row>
      <xdr:rowOff>70257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2E930471-16BB-4C43-AE9E-008947818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37" y="34711364"/>
          <a:ext cx="2523202" cy="2628857"/>
        </a:xfrm>
        <a:prstGeom prst="rect">
          <a:avLst/>
        </a:prstGeom>
      </xdr:spPr>
    </xdr:pic>
    <xdr:clientData/>
  </xdr:twoCellAnchor>
  <xdr:twoCellAnchor editAs="oneCell">
    <xdr:from>
      <xdr:col>3</xdr:col>
      <xdr:colOff>279190</xdr:colOff>
      <xdr:row>8</xdr:row>
      <xdr:rowOff>40421</xdr:rowOff>
    </xdr:from>
    <xdr:to>
      <xdr:col>3</xdr:col>
      <xdr:colOff>1230088</xdr:colOff>
      <xdr:row>8</xdr:row>
      <xdr:rowOff>1086022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1BFF5E11-35F6-45C2-957B-08C00F1A2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990" y="2021621"/>
          <a:ext cx="950898" cy="1045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91167</xdr:colOff>
      <xdr:row>0</xdr:row>
      <xdr:rowOff>57148</xdr:rowOff>
    </xdr:from>
    <xdr:to>
      <xdr:col>4</xdr:col>
      <xdr:colOff>1337582</xdr:colOff>
      <xdr:row>5</xdr:row>
      <xdr:rowOff>415532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F8739E46-9AEF-46B2-90F3-96C056537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" y="57148"/>
          <a:ext cx="4280808" cy="1378920"/>
        </a:xfrm>
        <a:prstGeom prst="rect">
          <a:avLst/>
        </a:prstGeom>
      </xdr:spPr>
    </xdr:pic>
    <xdr:clientData/>
  </xdr:twoCellAnchor>
  <xdr:twoCellAnchor>
    <xdr:from>
      <xdr:col>3</xdr:col>
      <xdr:colOff>168576</xdr:colOff>
      <xdr:row>11</xdr:row>
      <xdr:rowOff>99173</xdr:rowOff>
    </xdr:from>
    <xdr:to>
      <xdr:col>3</xdr:col>
      <xdr:colOff>1462645</xdr:colOff>
      <xdr:row>11</xdr:row>
      <xdr:rowOff>1106580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BC1921A0-2237-48F7-9093-362B14BCC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7" t="14160" r="11719" b="16814"/>
        <a:stretch/>
      </xdr:blipFill>
      <xdr:spPr>
        <a:xfrm>
          <a:off x="1949751" y="3251948"/>
          <a:ext cx="1294069" cy="1007407"/>
        </a:xfrm>
        <a:prstGeom prst="rect">
          <a:avLst/>
        </a:prstGeom>
      </xdr:spPr>
    </xdr:pic>
    <xdr:clientData/>
  </xdr:twoCellAnchor>
  <xdr:twoCellAnchor editAs="oneCell">
    <xdr:from>
      <xdr:col>4</xdr:col>
      <xdr:colOff>137272</xdr:colOff>
      <xdr:row>11</xdr:row>
      <xdr:rowOff>268128</xdr:rowOff>
    </xdr:from>
    <xdr:to>
      <xdr:col>4</xdr:col>
      <xdr:colOff>1295961</xdr:colOff>
      <xdr:row>11</xdr:row>
      <xdr:rowOff>919076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162B29FD-E14A-4045-B6DD-9FDE0D0E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9572" y="3306603"/>
          <a:ext cx="1158689" cy="650948"/>
        </a:xfrm>
        <a:prstGeom prst="rect">
          <a:avLst/>
        </a:prstGeom>
      </xdr:spPr>
    </xdr:pic>
    <xdr:clientData/>
  </xdr:twoCellAnchor>
  <xdr:twoCellAnchor editAs="oneCell">
    <xdr:from>
      <xdr:col>4</xdr:col>
      <xdr:colOff>81242</xdr:colOff>
      <xdr:row>10</xdr:row>
      <xdr:rowOff>169778</xdr:rowOff>
    </xdr:from>
    <xdr:to>
      <xdr:col>4</xdr:col>
      <xdr:colOff>1287556</xdr:colOff>
      <xdr:row>10</xdr:row>
      <xdr:rowOff>1004597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BB208279-466C-4567-980C-43D6CE65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3542" y="2065253"/>
          <a:ext cx="1206314" cy="834819"/>
        </a:xfrm>
        <a:prstGeom prst="rect">
          <a:avLst/>
        </a:prstGeom>
      </xdr:spPr>
    </xdr:pic>
    <xdr:clientData/>
  </xdr:twoCellAnchor>
  <xdr:twoCellAnchor>
    <xdr:from>
      <xdr:col>3</xdr:col>
      <xdr:colOff>317126</xdr:colOff>
      <xdr:row>10</xdr:row>
      <xdr:rowOff>31378</xdr:rowOff>
    </xdr:from>
    <xdr:to>
      <xdr:col>3</xdr:col>
      <xdr:colOff>1304925</xdr:colOff>
      <xdr:row>10</xdr:row>
      <xdr:rowOff>1031689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8B2D2777-B8C4-4927-961C-D7C6A111A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301" y="2041153"/>
          <a:ext cx="987799" cy="1000311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8</xdr:row>
      <xdr:rowOff>91440</xdr:rowOff>
    </xdr:from>
    <xdr:to>
      <xdr:col>3</xdr:col>
      <xdr:colOff>1501140</xdr:colOff>
      <xdr:row>8</xdr:row>
      <xdr:rowOff>1011333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E53C3C9-348F-4F1A-8BE7-47A613177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960" y="2080260"/>
          <a:ext cx="1363980" cy="919893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9</xdr:row>
      <xdr:rowOff>45720</xdr:rowOff>
    </xdr:from>
    <xdr:to>
      <xdr:col>3</xdr:col>
      <xdr:colOff>1577340</xdr:colOff>
      <xdr:row>9</xdr:row>
      <xdr:rowOff>1062947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15AEB3B7-945F-4DCE-87FC-36112287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0" y="3177540"/>
          <a:ext cx="1508760" cy="1017227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167640</xdr:colOff>
      <xdr:row>8</xdr:row>
      <xdr:rowOff>152400</xdr:rowOff>
    </xdr:from>
    <xdr:to>
      <xdr:col>4</xdr:col>
      <xdr:colOff>1281792</xdr:colOff>
      <xdr:row>8</xdr:row>
      <xdr:rowOff>1005840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D271CF7E-7E9D-4938-B422-B0DED985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" y="2141220"/>
          <a:ext cx="1114152" cy="853440"/>
        </a:xfrm>
        <a:prstGeom prst="rect">
          <a:avLst/>
        </a:prstGeom>
      </xdr:spPr>
    </xdr:pic>
    <xdr:clientData/>
  </xdr:twoCellAnchor>
  <xdr:twoCellAnchor editAs="oneCell">
    <xdr:from>
      <xdr:col>4</xdr:col>
      <xdr:colOff>203340</xdr:colOff>
      <xdr:row>9</xdr:row>
      <xdr:rowOff>127140</xdr:rowOff>
    </xdr:from>
    <xdr:to>
      <xdr:col>4</xdr:col>
      <xdr:colOff>1280160</xdr:colOff>
      <xdr:row>9</xdr:row>
      <xdr:rowOff>1004210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F43B82B7-6C2E-40EA-8C55-5BAE13E8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780" y="3258960"/>
          <a:ext cx="1076820" cy="8770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57148</xdr:rowOff>
    </xdr:from>
    <xdr:to>
      <xdr:col>4</xdr:col>
      <xdr:colOff>1228725</xdr:colOff>
      <xdr:row>5</xdr:row>
      <xdr:rowOff>415532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D7836C4-5A78-4227-BB7A-4FB60122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17" y="57148"/>
          <a:ext cx="4280808" cy="1378920"/>
        </a:xfrm>
        <a:prstGeom prst="rect">
          <a:avLst/>
        </a:prstGeom>
      </xdr:spPr>
    </xdr:pic>
    <xdr:clientData/>
  </xdr:twoCellAnchor>
  <xdr:twoCellAnchor editAs="oneCell">
    <xdr:from>
      <xdr:col>3</xdr:col>
      <xdr:colOff>259416</xdr:colOff>
      <xdr:row>8</xdr:row>
      <xdr:rowOff>142875</xdr:rowOff>
    </xdr:from>
    <xdr:to>
      <xdr:col>3</xdr:col>
      <xdr:colOff>1342209</xdr:colOff>
      <xdr:row>8</xdr:row>
      <xdr:rowOff>990600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F471CECE-E286-4DFC-B053-EAF1272B1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6" t="16580" r="9602" b="17387"/>
        <a:stretch/>
      </xdr:blipFill>
      <xdr:spPr>
        <a:xfrm>
          <a:off x="2040591" y="2152650"/>
          <a:ext cx="1082793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219637</xdr:colOff>
      <xdr:row>9</xdr:row>
      <xdr:rowOff>168089</xdr:rowOff>
    </xdr:from>
    <xdr:to>
      <xdr:col>3</xdr:col>
      <xdr:colOff>1456145</xdr:colOff>
      <xdr:row>9</xdr:row>
      <xdr:rowOff>1019736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CAE8881-0879-4A71-8DF0-96AC59057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8" t="17157" r="3402" b="18397"/>
        <a:stretch/>
      </xdr:blipFill>
      <xdr:spPr>
        <a:xfrm>
          <a:off x="2000812" y="3320864"/>
          <a:ext cx="1236508" cy="851647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179293</xdr:colOff>
      <xdr:row>9</xdr:row>
      <xdr:rowOff>33616</xdr:rowOff>
    </xdr:from>
    <xdr:to>
      <xdr:col>4</xdr:col>
      <xdr:colOff>1243853</xdr:colOff>
      <xdr:row>9</xdr:row>
      <xdr:rowOff>1098176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C3374A7E-1E86-4C77-A464-159E89AE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593" y="3072091"/>
          <a:ext cx="1064560" cy="1064560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179294</xdr:colOff>
      <xdr:row>8</xdr:row>
      <xdr:rowOff>67235</xdr:rowOff>
    </xdr:from>
    <xdr:to>
      <xdr:col>4</xdr:col>
      <xdr:colOff>1221441</xdr:colOff>
      <xdr:row>8</xdr:row>
      <xdr:rowOff>1109382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B7035F16-5D51-49BE-BF38-588F0C76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594" y="1962710"/>
          <a:ext cx="1042147" cy="10421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57148</xdr:rowOff>
    </xdr:from>
    <xdr:to>
      <xdr:col>4</xdr:col>
      <xdr:colOff>1228725</xdr:colOff>
      <xdr:row>5</xdr:row>
      <xdr:rowOff>415532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D2E17E66-591F-493D-82CC-77BB0BE2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57148"/>
          <a:ext cx="4276726" cy="13585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224058</xdr:colOff>
      <xdr:row>8</xdr:row>
      <xdr:rowOff>215649</xdr:rowOff>
    </xdr:from>
    <xdr:to>
      <xdr:col>4</xdr:col>
      <xdr:colOff>1208555</xdr:colOff>
      <xdr:row>8</xdr:row>
      <xdr:rowOff>930088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50EAA23E-823A-4C9C-9557-7527372FF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358" y="2111124"/>
          <a:ext cx="984497" cy="714439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9</xdr:row>
      <xdr:rowOff>123825</xdr:rowOff>
    </xdr:from>
    <xdr:to>
      <xdr:col>4</xdr:col>
      <xdr:colOff>1149789</xdr:colOff>
      <xdr:row>9</xdr:row>
      <xdr:rowOff>952500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43959491-6880-4F18-8FB6-03C950C12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3162300"/>
          <a:ext cx="854514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8</xdr:row>
      <xdr:rowOff>98564</xdr:rowOff>
    </xdr:from>
    <xdr:to>
      <xdr:col>3</xdr:col>
      <xdr:colOff>1192866</xdr:colOff>
      <xdr:row>8</xdr:row>
      <xdr:rowOff>1042668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ADDE823-D8CB-4167-8006-4B25AAA9E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2108339"/>
          <a:ext cx="792816" cy="944104"/>
        </a:xfrm>
        <a:prstGeom prst="rect">
          <a:avLst/>
        </a:prstGeom>
      </xdr:spPr>
    </xdr:pic>
    <xdr:clientData/>
  </xdr:twoCellAnchor>
  <xdr:twoCellAnchor editAs="oneCell">
    <xdr:from>
      <xdr:col>4</xdr:col>
      <xdr:colOff>83323</xdr:colOff>
      <xdr:row>10</xdr:row>
      <xdr:rowOff>155015</xdr:rowOff>
    </xdr:from>
    <xdr:to>
      <xdr:col>4</xdr:col>
      <xdr:colOff>1344901</xdr:colOff>
      <xdr:row>10</xdr:row>
      <xdr:rowOff>931370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4027AC18-B3D4-4078-9127-9C4ED501B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409" y="4422215"/>
          <a:ext cx="1261578" cy="77635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11</xdr:row>
      <xdr:rowOff>76200</xdr:rowOff>
    </xdr:from>
    <xdr:to>
      <xdr:col>4</xdr:col>
      <xdr:colOff>1327997</xdr:colOff>
      <xdr:row>11</xdr:row>
      <xdr:rowOff>1000125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3BE1B006-DB78-4A11-9D53-FDACBA45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5400675"/>
          <a:ext cx="1204172" cy="92392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12</xdr:row>
      <xdr:rowOff>85726</xdr:rowOff>
    </xdr:from>
    <xdr:to>
      <xdr:col>4</xdr:col>
      <xdr:colOff>1263464</xdr:colOff>
      <xdr:row>12</xdr:row>
      <xdr:rowOff>998556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55CAF870-3F33-43B4-9AE1-33597236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6553201"/>
          <a:ext cx="1139639" cy="912830"/>
        </a:xfrm>
        <a:prstGeom prst="rect">
          <a:avLst/>
        </a:prstGeom>
      </xdr:spPr>
    </xdr:pic>
    <xdr:clientData/>
  </xdr:twoCellAnchor>
  <xdr:twoCellAnchor>
    <xdr:from>
      <xdr:col>3</xdr:col>
      <xdr:colOff>294715</xdr:colOff>
      <xdr:row>9</xdr:row>
      <xdr:rowOff>41465</xdr:rowOff>
    </xdr:from>
    <xdr:to>
      <xdr:col>3</xdr:col>
      <xdr:colOff>1346462</xdr:colOff>
      <xdr:row>9</xdr:row>
      <xdr:rowOff>1085850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DCE7EBF0-829A-4F00-B307-BD1CBC5CF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890" y="3194240"/>
          <a:ext cx="1051747" cy="1044385"/>
        </a:xfrm>
        <a:prstGeom prst="rect">
          <a:avLst/>
        </a:prstGeom>
      </xdr:spPr>
    </xdr:pic>
    <xdr:clientData/>
  </xdr:twoCellAnchor>
  <xdr:twoCellAnchor>
    <xdr:from>
      <xdr:col>3</xdr:col>
      <xdr:colOff>238687</xdr:colOff>
      <xdr:row>10</xdr:row>
      <xdr:rowOff>117662</xdr:rowOff>
    </xdr:from>
    <xdr:to>
      <xdr:col>3</xdr:col>
      <xdr:colOff>1323975</xdr:colOff>
      <xdr:row>10</xdr:row>
      <xdr:rowOff>1067171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13FC6AAB-C9DA-4951-B509-DD216FC25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2" y="4413437"/>
          <a:ext cx="1085288" cy="949509"/>
        </a:xfrm>
        <a:prstGeom prst="rect">
          <a:avLst/>
        </a:prstGeom>
      </xdr:spPr>
    </xdr:pic>
    <xdr:clientData/>
  </xdr:twoCellAnchor>
  <xdr:twoCellAnchor>
    <xdr:from>
      <xdr:col>3</xdr:col>
      <xdr:colOff>71718</xdr:colOff>
      <xdr:row>11</xdr:row>
      <xdr:rowOff>94692</xdr:rowOff>
    </xdr:from>
    <xdr:to>
      <xdr:col>3</xdr:col>
      <xdr:colOff>1394012</xdr:colOff>
      <xdr:row>11</xdr:row>
      <xdr:rowOff>973876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DFD1C660-B78C-4089-8D2B-817D9FA22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93" y="5533467"/>
          <a:ext cx="1322294" cy="879184"/>
        </a:xfrm>
        <a:prstGeom prst="rect">
          <a:avLst/>
        </a:prstGeom>
      </xdr:spPr>
    </xdr:pic>
    <xdr:clientData/>
  </xdr:twoCellAnchor>
  <xdr:twoCellAnchor>
    <xdr:from>
      <xdr:col>3</xdr:col>
      <xdr:colOff>178172</xdr:colOff>
      <xdr:row>12</xdr:row>
      <xdr:rowOff>134472</xdr:rowOff>
    </xdr:from>
    <xdr:to>
      <xdr:col>3</xdr:col>
      <xdr:colOff>1466851</xdr:colOff>
      <xdr:row>12</xdr:row>
      <xdr:rowOff>1002269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A2A9DF3C-5601-46A9-9C53-67DD8C668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347" y="6716247"/>
          <a:ext cx="1288679" cy="867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57148</xdr:rowOff>
    </xdr:from>
    <xdr:to>
      <xdr:col>4</xdr:col>
      <xdr:colOff>1228725</xdr:colOff>
      <xdr:row>5</xdr:row>
      <xdr:rowOff>415532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F3D040E-F809-4175-AA63-6E0FFC447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57148"/>
          <a:ext cx="4276726" cy="135850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10</xdr:row>
      <xdr:rowOff>161925</xdr:rowOff>
    </xdr:from>
    <xdr:to>
      <xdr:col>3</xdr:col>
      <xdr:colOff>1209675</xdr:colOff>
      <xdr:row>10</xdr:row>
      <xdr:rowOff>1026546</xdr:rowOff>
    </xdr:to>
    <xdr:pic>
      <xdr:nvPicPr>
        <xdr:cNvPr id="7" name="Рисунок 6" descr="2024ch.jpg">
          <a:extLst>
            <a:ext uri="{FF2B5EF4-FFF2-40B4-BE49-F238E27FC236}">
              <a16:creationId xmlns:a16="http://schemas.microsoft.com/office/drawing/2014/main" xmlns="" id="{DB1FA863-DDDE-4540-BBD2-449533FDB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075" y="4343400"/>
          <a:ext cx="866775" cy="86462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8</xdr:row>
      <xdr:rowOff>152400</xdr:rowOff>
    </xdr:from>
    <xdr:to>
      <xdr:col>4</xdr:col>
      <xdr:colOff>1291916</xdr:colOff>
      <xdr:row>8</xdr:row>
      <xdr:rowOff>1000125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DED772F-6FA7-4CA9-BE97-F70CAAB38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0" t="5446" r="19084" b="40783"/>
        <a:stretch/>
      </xdr:blipFill>
      <xdr:spPr>
        <a:xfrm>
          <a:off x="3524251" y="2162175"/>
          <a:ext cx="1196665" cy="84772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10</xdr:row>
      <xdr:rowOff>133350</xdr:rowOff>
    </xdr:from>
    <xdr:to>
      <xdr:col>4</xdr:col>
      <xdr:colOff>1196789</xdr:colOff>
      <xdr:row>10</xdr:row>
      <xdr:rowOff>881367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E36EF1BA-358B-4D6E-8DB4-5223C1ED8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52" t="5168" r="17299" b="40782"/>
        <a:stretch/>
      </xdr:blipFill>
      <xdr:spPr>
        <a:xfrm>
          <a:off x="3305176" y="4314825"/>
          <a:ext cx="1053913" cy="748017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11</xdr:row>
      <xdr:rowOff>57149</xdr:rowOff>
    </xdr:from>
    <xdr:to>
      <xdr:col>4</xdr:col>
      <xdr:colOff>958664</xdr:colOff>
      <xdr:row>11</xdr:row>
      <xdr:rowOff>952498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EFAFC01-C54B-4D5F-BBC4-4301F42C8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5381624"/>
          <a:ext cx="711014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300319</xdr:colOff>
      <xdr:row>9</xdr:row>
      <xdr:rowOff>103015</xdr:rowOff>
    </xdr:from>
    <xdr:to>
      <xdr:col>4</xdr:col>
      <xdr:colOff>1106582</xdr:colOff>
      <xdr:row>9</xdr:row>
      <xdr:rowOff>1073288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367AF2B0-6584-48A4-A3CE-00DF1CF9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619" y="3141490"/>
          <a:ext cx="806263" cy="970273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12</xdr:row>
      <xdr:rowOff>104775</xdr:rowOff>
    </xdr:from>
    <xdr:to>
      <xdr:col>4</xdr:col>
      <xdr:colOff>1238250</xdr:colOff>
      <xdr:row>12</xdr:row>
      <xdr:rowOff>1028700</xdr:rowOff>
    </xdr:to>
    <xdr:pic>
      <xdr:nvPicPr>
        <xdr:cNvPr id="12" name="Рисунок 3" descr="image011">
          <a:extLst>
            <a:ext uri="{FF2B5EF4-FFF2-40B4-BE49-F238E27FC236}">
              <a16:creationId xmlns:a16="http://schemas.microsoft.com/office/drawing/2014/main" xmlns="" id="{9A39FFA0-D9E3-42F4-8A94-E7ACFA0AE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6686550"/>
          <a:ext cx="11239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381560</xdr:colOff>
      <xdr:row>15</xdr:row>
      <xdr:rowOff>122144</xdr:rowOff>
    </xdr:from>
    <xdr:to>
      <xdr:col>4</xdr:col>
      <xdr:colOff>1092574</xdr:colOff>
      <xdr:row>15</xdr:row>
      <xdr:rowOff>1017493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CEA18131-D4E4-4589-8E84-9DDCD4F56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560" y="8989919"/>
          <a:ext cx="711014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307601</xdr:colOff>
      <xdr:row>14</xdr:row>
      <xdr:rowOff>87406</xdr:rowOff>
    </xdr:from>
    <xdr:to>
      <xdr:col>4</xdr:col>
      <xdr:colOff>1113864</xdr:colOff>
      <xdr:row>14</xdr:row>
      <xdr:rowOff>1057679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3CD21C47-263B-4678-A3F8-354535EB9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601" y="7812181"/>
          <a:ext cx="806263" cy="970273"/>
        </a:xfrm>
        <a:prstGeom prst="rect">
          <a:avLst/>
        </a:prstGeom>
      </xdr:spPr>
    </xdr:pic>
    <xdr:clientData/>
  </xdr:twoCellAnchor>
  <xdr:twoCellAnchor>
    <xdr:from>
      <xdr:col>4</xdr:col>
      <xdr:colOff>126627</xdr:colOff>
      <xdr:row>16</xdr:row>
      <xdr:rowOff>5042</xdr:rowOff>
    </xdr:from>
    <xdr:to>
      <xdr:col>4</xdr:col>
      <xdr:colOff>1285875</xdr:colOff>
      <xdr:row>16</xdr:row>
      <xdr:rowOff>1078566</xdr:rowOff>
    </xdr:to>
    <xdr:pic>
      <xdr:nvPicPr>
        <xdr:cNvPr id="15" name="Рисунок 3" descr="image011">
          <a:extLst>
            <a:ext uri="{FF2B5EF4-FFF2-40B4-BE49-F238E27FC236}">
              <a16:creationId xmlns:a16="http://schemas.microsoft.com/office/drawing/2014/main" xmlns="" id="{E96ADDA2-F9C5-4688-9925-7435E0064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627" y="10015817"/>
          <a:ext cx="1159248" cy="1073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412378</xdr:colOff>
      <xdr:row>8</xdr:row>
      <xdr:rowOff>128867</xdr:rowOff>
    </xdr:from>
    <xdr:to>
      <xdr:col>3</xdr:col>
      <xdr:colOff>1147056</xdr:colOff>
      <xdr:row>8</xdr:row>
      <xdr:rowOff>990600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6EAC1C8E-4A20-4E67-9F29-A759039B0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553" y="2024342"/>
          <a:ext cx="734678" cy="861733"/>
        </a:xfrm>
        <a:prstGeom prst="rect">
          <a:avLst/>
        </a:prstGeom>
      </xdr:spPr>
    </xdr:pic>
    <xdr:clientData/>
  </xdr:twoCellAnchor>
  <xdr:twoCellAnchor>
    <xdr:from>
      <xdr:col>3</xdr:col>
      <xdr:colOff>280150</xdr:colOff>
      <xdr:row>9</xdr:row>
      <xdr:rowOff>22413</xdr:rowOff>
    </xdr:from>
    <xdr:to>
      <xdr:col>3</xdr:col>
      <xdr:colOff>1042150</xdr:colOff>
      <xdr:row>9</xdr:row>
      <xdr:rowOff>1131885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56E9A56B-E4BE-4246-AB7B-E00B77CE3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325" y="3060888"/>
          <a:ext cx="762000" cy="1109472"/>
        </a:xfrm>
        <a:prstGeom prst="rect">
          <a:avLst/>
        </a:prstGeom>
      </xdr:spPr>
    </xdr:pic>
    <xdr:clientData/>
  </xdr:twoCellAnchor>
  <xdr:twoCellAnchor>
    <xdr:from>
      <xdr:col>3</xdr:col>
      <xdr:colOff>345581</xdr:colOff>
      <xdr:row>11</xdr:row>
      <xdr:rowOff>33618</xdr:rowOff>
    </xdr:from>
    <xdr:to>
      <xdr:col>3</xdr:col>
      <xdr:colOff>1019736</xdr:colOff>
      <xdr:row>11</xdr:row>
      <xdr:rowOff>1133448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C9352BD1-0F21-495F-ACD4-8E8154C6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756" y="5358093"/>
          <a:ext cx="674155" cy="1099830"/>
        </a:xfrm>
        <a:prstGeom prst="rect">
          <a:avLst/>
        </a:prstGeom>
      </xdr:spPr>
    </xdr:pic>
    <xdr:clientData/>
  </xdr:twoCellAnchor>
  <xdr:twoCellAnchor>
    <xdr:from>
      <xdr:col>3</xdr:col>
      <xdr:colOff>257739</xdr:colOff>
      <xdr:row>12</xdr:row>
      <xdr:rowOff>22412</xdr:rowOff>
    </xdr:from>
    <xdr:to>
      <xdr:col>3</xdr:col>
      <xdr:colOff>1068201</xdr:colOff>
      <xdr:row>12</xdr:row>
      <xdr:rowOff>1120589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C0572E1E-E293-4955-9AEC-02662F0B0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914" y="6489887"/>
          <a:ext cx="810462" cy="1098177"/>
        </a:xfrm>
        <a:prstGeom prst="rect">
          <a:avLst/>
        </a:prstGeom>
      </xdr:spPr>
    </xdr:pic>
    <xdr:clientData/>
  </xdr:twoCellAnchor>
  <xdr:twoCellAnchor>
    <xdr:from>
      <xdr:col>3</xdr:col>
      <xdr:colOff>201709</xdr:colOff>
      <xdr:row>14</xdr:row>
      <xdr:rowOff>22414</xdr:rowOff>
    </xdr:from>
    <xdr:to>
      <xdr:col>3</xdr:col>
      <xdr:colOff>1191397</xdr:colOff>
      <xdr:row>14</xdr:row>
      <xdr:rowOff>1266266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75854536-447F-489D-977A-7F9CFC0DE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884" y="7632889"/>
          <a:ext cx="989688" cy="1243852"/>
        </a:xfrm>
        <a:prstGeom prst="rect">
          <a:avLst/>
        </a:prstGeom>
      </xdr:spPr>
    </xdr:pic>
    <xdr:clientData/>
  </xdr:twoCellAnchor>
  <xdr:twoCellAnchor>
    <xdr:from>
      <xdr:col>3</xdr:col>
      <xdr:colOff>374677</xdr:colOff>
      <xdr:row>15</xdr:row>
      <xdr:rowOff>44823</xdr:rowOff>
    </xdr:from>
    <xdr:to>
      <xdr:col>3</xdr:col>
      <xdr:colOff>1104740</xdr:colOff>
      <xdr:row>15</xdr:row>
      <xdr:rowOff>1243853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3BFC7ECD-2CA4-44DC-B3B1-7FFE6A8E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852" y="8941173"/>
          <a:ext cx="730063" cy="1199030"/>
        </a:xfrm>
        <a:prstGeom prst="rect">
          <a:avLst/>
        </a:prstGeom>
      </xdr:spPr>
    </xdr:pic>
    <xdr:clientData/>
  </xdr:twoCellAnchor>
  <xdr:twoCellAnchor>
    <xdr:from>
      <xdr:col>3</xdr:col>
      <xdr:colOff>201709</xdr:colOff>
      <xdr:row>16</xdr:row>
      <xdr:rowOff>33618</xdr:rowOff>
    </xdr:from>
    <xdr:to>
      <xdr:col>3</xdr:col>
      <xdr:colOff>1165415</xdr:colOff>
      <xdr:row>16</xdr:row>
      <xdr:rowOff>1339185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8DD5F29C-0DF3-43BA-B523-CBA74459D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884" y="10187268"/>
          <a:ext cx="963706" cy="1305567"/>
        </a:xfrm>
        <a:prstGeom prst="rect">
          <a:avLst/>
        </a:prstGeom>
      </xdr:spPr>
    </xdr:pic>
    <xdr:clientData/>
  </xdr:twoCellAnchor>
  <xdr:twoCellAnchor editAs="oneCell">
    <xdr:from>
      <xdr:col>4</xdr:col>
      <xdr:colOff>333935</xdr:colOff>
      <xdr:row>17</xdr:row>
      <xdr:rowOff>98052</xdr:rowOff>
    </xdr:from>
    <xdr:to>
      <xdr:col>4</xdr:col>
      <xdr:colOff>1066800</xdr:colOff>
      <xdr:row>17</xdr:row>
      <xdr:rowOff>1065998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BFCCF2D3-3E30-4E84-83F2-C7820096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935" y="11251827"/>
          <a:ext cx="732865" cy="967946"/>
        </a:xfrm>
        <a:prstGeom prst="rect">
          <a:avLst/>
        </a:prstGeom>
      </xdr:spPr>
    </xdr:pic>
    <xdr:clientData/>
  </xdr:twoCellAnchor>
  <xdr:twoCellAnchor editAs="oneCell">
    <xdr:from>
      <xdr:col>4</xdr:col>
      <xdr:colOff>335057</xdr:colOff>
      <xdr:row>18</xdr:row>
      <xdr:rowOff>108697</xdr:rowOff>
    </xdr:from>
    <xdr:to>
      <xdr:col>4</xdr:col>
      <xdr:colOff>1104901</xdr:colOff>
      <xdr:row>18</xdr:row>
      <xdr:rowOff>1060224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9319FCEC-A3F8-444D-97B4-05F20A9A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057" y="12405472"/>
          <a:ext cx="769844" cy="951527"/>
        </a:xfrm>
        <a:prstGeom prst="rect">
          <a:avLst/>
        </a:prstGeom>
      </xdr:spPr>
    </xdr:pic>
    <xdr:clientData/>
  </xdr:twoCellAnchor>
  <xdr:twoCellAnchor editAs="oneCell">
    <xdr:from>
      <xdr:col>4</xdr:col>
      <xdr:colOff>276787</xdr:colOff>
      <xdr:row>19</xdr:row>
      <xdr:rowOff>147918</xdr:rowOff>
    </xdr:from>
    <xdr:to>
      <xdr:col>4</xdr:col>
      <xdr:colOff>1143001</xdr:colOff>
      <xdr:row>19</xdr:row>
      <xdr:rowOff>1060695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CB958BD-8375-4853-AAE0-77F62C40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787" y="13587693"/>
          <a:ext cx="866214" cy="912777"/>
        </a:xfrm>
        <a:prstGeom prst="rect">
          <a:avLst/>
        </a:prstGeom>
      </xdr:spPr>
    </xdr:pic>
    <xdr:clientData/>
  </xdr:twoCellAnchor>
  <xdr:twoCellAnchor editAs="oneCell">
    <xdr:from>
      <xdr:col>4</xdr:col>
      <xdr:colOff>414058</xdr:colOff>
      <xdr:row>20</xdr:row>
      <xdr:rowOff>90769</xdr:rowOff>
    </xdr:from>
    <xdr:to>
      <xdr:col>4</xdr:col>
      <xdr:colOff>1133476</xdr:colOff>
      <xdr:row>20</xdr:row>
      <xdr:rowOff>1057487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627B72E4-3390-4DBF-A3F4-14F7B33F7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058" y="14673544"/>
          <a:ext cx="719418" cy="966718"/>
        </a:xfrm>
        <a:prstGeom prst="rect">
          <a:avLst/>
        </a:prstGeom>
      </xdr:spPr>
    </xdr:pic>
    <xdr:clientData/>
  </xdr:twoCellAnchor>
  <xdr:twoCellAnchor editAs="oneCell">
    <xdr:from>
      <xdr:col>4</xdr:col>
      <xdr:colOff>346262</xdr:colOff>
      <xdr:row>21</xdr:row>
      <xdr:rowOff>31937</xdr:rowOff>
    </xdr:from>
    <xdr:to>
      <xdr:col>4</xdr:col>
      <xdr:colOff>1047750</xdr:colOff>
      <xdr:row>21</xdr:row>
      <xdr:rowOff>1022725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DC33323D-008E-4ACA-8EED-67011329B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5262" y="15757712"/>
          <a:ext cx="701488" cy="990788"/>
        </a:xfrm>
        <a:prstGeom prst="rect">
          <a:avLst/>
        </a:prstGeom>
      </xdr:spPr>
    </xdr:pic>
    <xdr:clientData/>
  </xdr:twoCellAnchor>
  <xdr:twoCellAnchor editAs="oneCell">
    <xdr:from>
      <xdr:col>4</xdr:col>
      <xdr:colOff>415178</xdr:colOff>
      <xdr:row>22</xdr:row>
      <xdr:rowOff>123265</xdr:rowOff>
    </xdr:from>
    <xdr:to>
      <xdr:col>4</xdr:col>
      <xdr:colOff>1019175</xdr:colOff>
      <xdr:row>22</xdr:row>
      <xdr:rowOff>1013557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C59F949E-AA4E-455C-A2D9-05CD7E57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178" y="16992040"/>
          <a:ext cx="603997" cy="890292"/>
        </a:xfrm>
        <a:prstGeom prst="rect">
          <a:avLst/>
        </a:prstGeom>
      </xdr:spPr>
    </xdr:pic>
    <xdr:clientData/>
  </xdr:twoCellAnchor>
  <xdr:twoCellAnchor editAs="oneCell">
    <xdr:from>
      <xdr:col>3</xdr:col>
      <xdr:colOff>321049</xdr:colOff>
      <xdr:row>18</xdr:row>
      <xdr:rowOff>43143</xdr:rowOff>
    </xdr:from>
    <xdr:to>
      <xdr:col>3</xdr:col>
      <xdr:colOff>1352550</xdr:colOff>
      <xdr:row>18</xdr:row>
      <xdr:rowOff>1074644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5882822B-56E2-49BA-ADE3-8CEBC543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224" y="12339918"/>
          <a:ext cx="1031501" cy="1031501"/>
        </a:xfrm>
        <a:prstGeom prst="rect">
          <a:avLst/>
        </a:prstGeom>
      </xdr:spPr>
    </xdr:pic>
    <xdr:clientData/>
  </xdr:twoCellAnchor>
  <xdr:twoCellAnchor editAs="oneCell">
    <xdr:from>
      <xdr:col>3</xdr:col>
      <xdr:colOff>208990</xdr:colOff>
      <xdr:row>19</xdr:row>
      <xdr:rowOff>101414</xdr:rowOff>
    </xdr:from>
    <xdr:to>
      <xdr:col>3</xdr:col>
      <xdr:colOff>1190625</xdr:colOff>
      <xdr:row>19</xdr:row>
      <xdr:rowOff>1083049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19E360C2-A41B-491F-8A8A-5A912801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165" y="13541189"/>
          <a:ext cx="981635" cy="981635"/>
        </a:xfrm>
        <a:prstGeom prst="rect">
          <a:avLst/>
        </a:prstGeom>
      </xdr:spPr>
    </xdr:pic>
    <xdr:clientData/>
  </xdr:twoCellAnchor>
  <xdr:twoCellAnchor editAs="oneCell">
    <xdr:from>
      <xdr:col>3</xdr:col>
      <xdr:colOff>245409</xdr:colOff>
      <xdr:row>20</xdr:row>
      <xdr:rowOff>93009</xdr:rowOff>
    </xdr:from>
    <xdr:to>
      <xdr:col>3</xdr:col>
      <xdr:colOff>1257301</xdr:colOff>
      <xdr:row>20</xdr:row>
      <xdr:rowOff>1104901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78B2BFB-D96A-417A-A643-D3AEC7DF5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584" y="14675784"/>
          <a:ext cx="1011892" cy="1011892"/>
        </a:xfrm>
        <a:prstGeom prst="rect">
          <a:avLst/>
        </a:prstGeom>
      </xdr:spPr>
    </xdr:pic>
    <xdr:clientData/>
  </xdr:twoCellAnchor>
  <xdr:twoCellAnchor editAs="oneCell">
    <xdr:from>
      <xdr:col>3</xdr:col>
      <xdr:colOff>322169</xdr:colOff>
      <xdr:row>21</xdr:row>
      <xdr:rowOff>70597</xdr:rowOff>
    </xdr:from>
    <xdr:to>
      <xdr:col>3</xdr:col>
      <xdr:colOff>1323975</xdr:colOff>
      <xdr:row>21</xdr:row>
      <xdr:rowOff>1072403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496C1A61-F85B-49BA-93F8-6BA813E73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344" y="15796372"/>
          <a:ext cx="1001806" cy="1001806"/>
        </a:xfrm>
        <a:prstGeom prst="rect">
          <a:avLst/>
        </a:prstGeom>
      </xdr:spPr>
    </xdr:pic>
    <xdr:clientData/>
  </xdr:twoCellAnchor>
  <xdr:twoCellAnchor editAs="oneCell">
    <xdr:from>
      <xdr:col>3</xdr:col>
      <xdr:colOff>250450</xdr:colOff>
      <xdr:row>22</xdr:row>
      <xdr:rowOff>50426</xdr:rowOff>
    </xdr:from>
    <xdr:to>
      <xdr:col>3</xdr:col>
      <xdr:colOff>1292597</xdr:colOff>
      <xdr:row>22</xdr:row>
      <xdr:rowOff>1092573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7B6E840-5817-4FEE-88C7-74CD5E036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625" y="16919201"/>
          <a:ext cx="1042147" cy="1042147"/>
        </a:xfrm>
        <a:prstGeom prst="rect">
          <a:avLst/>
        </a:prstGeom>
      </xdr:spPr>
    </xdr:pic>
    <xdr:clientData/>
  </xdr:twoCellAnchor>
  <xdr:twoCellAnchor editAs="oneCell">
    <xdr:from>
      <xdr:col>3</xdr:col>
      <xdr:colOff>328893</xdr:colOff>
      <xdr:row>26</xdr:row>
      <xdr:rowOff>71157</xdr:rowOff>
    </xdr:from>
    <xdr:to>
      <xdr:col>3</xdr:col>
      <xdr:colOff>1348629</xdr:colOff>
      <xdr:row>26</xdr:row>
      <xdr:rowOff>1090893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C76CD0B7-2933-4673-A248-5DB294B38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068" y="21511932"/>
          <a:ext cx="1019736" cy="101973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26</xdr:row>
      <xdr:rowOff>67236</xdr:rowOff>
    </xdr:from>
    <xdr:to>
      <xdr:col>4</xdr:col>
      <xdr:colOff>1156070</xdr:colOff>
      <xdr:row>26</xdr:row>
      <xdr:rowOff>1104900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84ADABBE-3EE5-41EC-93C1-3655B7C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49" y="21508011"/>
          <a:ext cx="908421" cy="1037664"/>
        </a:xfrm>
        <a:prstGeom prst="rect">
          <a:avLst/>
        </a:prstGeom>
      </xdr:spPr>
    </xdr:pic>
    <xdr:clientData/>
  </xdr:twoCellAnchor>
  <xdr:twoCellAnchor editAs="oneCell">
    <xdr:from>
      <xdr:col>3</xdr:col>
      <xdr:colOff>474571</xdr:colOff>
      <xdr:row>17</xdr:row>
      <xdr:rowOff>96370</xdr:rowOff>
    </xdr:from>
    <xdr:to>
      <xdr:col>3</xdr:col>
      <xdr:colOff>1114425</xdr:colOff>
      <xdr:row>17</xdr:row>
      <xdr:rowOff>1056151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6F68AF28-B053-4E01-BA65-EAF2F1AC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746" y="11250145"/>
          <a:ext cx="639854" cy="959781"/>
        </a:xfrm>
        <a:prstGeom prst="rect">
          <a:avLst/>
        </a:prstGeom>
      </xdr:spPr>
    </xdr:pic>
    <xdr:clientData/>
  </xdr:twoCellAnchor>
  <xdr:twoCellAnchor editAs="oneCell">
    <xdr:from>
      <xdr:col>3</xdr:col>
      <xdr:colOff>266699</xdr:colOff>
      <xdr:row>25</xdr:row>
      <xdr:rowOff>47626</xdr:rowOff>
    </xdr:from>
    <xdr:to>
      <xdr:col>3</xdr:col>
      <xdr:colOff>1409700</xdr:colOff>
      <xdr:row>25</xdr:row>
      <xdr:rowOff>1104150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FBA96BE7-9108-4FC8-812C-CD40ED87D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11" t="20348" r="17034" b="28601"/>
        <a:stretch/>
      </xdr:blipFill>
      <xdr:spPr>
        <a:xfrm>
          <a:off x="2047874" y="20345401"/>
          <a:ext cx="1143001" cy="1056524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390526</xdr:colOff>
      <xdr:row>24</xdr:row>
      <xdr:rowOff>152400</xdr:rowOff>
    </xdr:from>
    <xdr:to>
      <xdr:col>3</xdr:col>
      <xdr:colOff>1228725</xdr:colOff>
      <xdr:row>24</xdr:row>
      <xdr:rowOff>1083732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F2613179-12FE-49C8-A174-4A0241537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9698" r="19695" b="9483"/>
        <a:stretch/>
      </xdr:blipFill>
      <xdr:spPr>
        <a:xfrm>
          <a:off x="2171701" y="18164175"/>
          <a:ext cx="838199" cy="931332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23</xdr:row>
      <xdr:rowOff>38100</xdr:rowOff>
    </xdr:from>
    <xdr:to>
      <xdr:col>3</xdr:col>
      <xdr:colOff>1381125</xdr:colOff>
      <xdr:row>23</xdr:row>
      <xdr:rowOff>1120140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9D9817C7-6967-4AB8-9155-606CEF70AF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3" t="38793" r="27689"/>
        <a:stretch/>
      </xdr:blipFill>
      <xdr:spPr>
        <a:xfrm>
          <a:off x="2038349" y="19192875"/>
          <a:ext cx="1123951" cy="108204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24</xdr:row>
      <xdr:rowOff>66675</xdr:rowOff>
    </xdr:from>
    <xdr:to>
      <xdr:col>4</xdr:col>
      <xdr:colOff>1190625</xdr:colOff>
      <xdr:row>24</xdr:row>
      <xdr:rowOff>1069717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5B26473E-D9D0-4878-ACDD-1C9C6D5D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19221450"/>
          <a:ext cx="923925" cy="1003042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</xdr:row>
      <xdr:rowOff>114300</xdr:rowOff>
    </xdr:from>
    <xdr:to>
      <xdr:col>4</xdr:col>
      <xdr:colOff>1277575</xdr:colOff>
      <xdr:row>23</xdr:row>
      <xdr:rowOff>1045758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7DEBDA-5C9F-4735-8404-D7C7FC559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18126075"/>
          <a:ext cx="1220425" cy="931458"/>
        </a:xfrm>
        <a:prstGeom prst="rect">
          <a:avLst/>
        </a:prstGeom>
      </xdr:spPr>
    </xdr:pic>
    <xdr:clientData/>
  </xdr:twoCellAnchor>
  <xdr:twoCellAnchor editAs="oneCell">
    <xdr:from>
      <xdr:col>4</xdr:col>
      <xdr:colOff>457199</xdr:colOff>
      <xdr:row>25</xdr:row>
      <xdr:rowOff>66455</xdr:rowOff>
    </xdr:from>
    <xdr:to>
      <xdr:col>4</xdr:col>
      <xdr:colOff>1028700</xdr:colOff>
      <xdr:row>25</xdr:row>
      <xdr:rowOff>1097302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16F47129-79BB-44CD-B68A-227414536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199" y="20364230"/>
          <a:ext cx="571501" cy="1030847"/>
        </a:xfrm>
        <a:prstGeom prst="rect">
          <a:avLst/>
        </a:prstGeom>
      </xdr:spPr>
    </xdr:pic>
    <xdr:clientData/>
  </xdr:twoCellAnchor>
  <xdr:twoCellAnchor editAs="oneCell">
    <xdr:from>
      <xdr:col>3</xdr:col>
      <xdr:colOff>468086</xdr:colOff>
      <xdr:row>13</xdr:row>
      <xdr:rowOff>44825</xdr:rowOff>
    </xdr:from>
    <xdr:to>
      <xdr:col>3</xdr:col>
      <xdr:colOff>1162851</xdr:colOff>
      <xdr:row>13</xdr:row>
      <xdr:rowOff>1086973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DA4C2D08-7909-43B0-95C9-843DD17AA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6886" y="7741025"/>
          <a:ext cx="694765" cy="1042148"/>
        </a:xfrm>
        <a:prstGeom prst="rect">
          <a:avLst/>
        </a:prstGeom>
      </xdr:spPr>
    </xdr:pic>
    <xdr:clientData/>
  </xdr:twoCellAnchor>
  <xdr:twoCellAnchor editAs="oneCell">
    <xdr:from>
      <xdr:col>4</xdr:col>
      <xdr:colOff>336431</xdr:colOff>
      <xdr:row>13</xdr:row>
      <xdr:rowOff>10886</xdr:rowOff>
    </xdr:from>
    <xdr:to>
      <xdr:col>4</xdr:col>
      <xdr:colOff>1165666</xdr:colOff>
      <xdr:row>13</xdr:row>
      <xdr:rowOff>1106115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6A97DFE9-B3E4-4546-AB11-2E0365765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517" y="7707086"/>
          <a:ext cx="829235" cy="10952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57148</xdr:rowOff>
    </xdr:from>
    <xdr:to>
      <xdr:col>4</xdr:col>
      <xdr:colOff>1228725</xdr:colOff>
      <xdr:row>5</xdr:row>
      <xdr:rowOff>415532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9B7D1D4D-DE29-43FF-95A4-7A4BA57F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57148"/>
          <a:ext cx="4276726" cy="1358509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8</xdr:row>
      <xdr:rowOff>119177</xdr:rowOff>
    </xdr:from>
    <xdr:to>
      <xdr:col>4</xdr:col>
      <xdr:colOff>1186144</xdr:colOff>
      <xdr:row>8</xdr:row>
      <xdr:rowOff>1019174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F09AB76D-C7A4-46B8-9021-ED447F148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2128952"/>
          <a:ext cx="967069" cy="899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314327</xdr:colOff>
      <xdr:row>9</xdr:row>
      <xdr:rowOff>123825</xdr:rowOff>
    </xdr:from>
    <xdr:to>
      <xdr:col>4</xdr:col>
      <xdr:colOff>1090553</xdr:colOff>
      <xdr:row>9</xdr:row>
      <xdr:rowOff>1076323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8A7264CF-0522-46AE-80F1-CDE0EE73F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7" y="3276600"/>
          <a:ext cx="776226" cy="95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184338</xdr:colOff>
      <xdr:row>8</xdr:row>
      <xdr:rowOff>132232</xdr:rowOff>
    </xdr:from>
    <xdr:to>
      <xdr:col>3</xdr:col>
      <xdr:colOff>1230630</xdr:colOff>
      <xdr:row>8</xdr:row>
      <xdr:rowOff>923926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F1E2D9C9-0719-4F18-BB5D-40C59FFFE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038" y="2027707"/>
          <a:ext cx="1046292" cy="791694"/>
        </a:xfrm>
        <a:prstGeom prst="rect">
          <a:avLst/>
        </a:prstGeom>
      </xdr:spPr>
    </xdr:pic>
    <xdr:clientData/>
  </xdr:twoCellAnchor>
  <xdr:twoCellAnchor>
    <xdr:from>
      <xdr:col>3</xdr:col>
      <xdr:colOff>398934</xdr:colOff>
      <xdr:row>9</xdr:row>
      <xdr:rowOff>44825</xdr:rowOff>
    </xdr:from>
    <xdr:to>
      <xdr:col>3</xdr:col>
      <xdr:colOff>1093699</xdr:colOff>
      <xdr:row>9</xdr:row>
      <xdr:rowOff>1108241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900EA290-7E9E-4FC1-B82D-C5223B7F9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634" y="3083300"/>
          <a:ext cx="694765" cy="10634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200024</xdr:colOff>
      <xdr:row>0</xdr:row>
      <xdr:rowOff>57148</xdr:rowOff>
    </xdr:from>
    <xdr:to>
      <xdr:col>4</xdr:col>
      <xdr:colOff>1228725</xdr:colOff>
      <xdr:row>5</xdr:row>
      <xdr:rowOff>415532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91CC4D3B-E5CC-4C65-B572-77C7DD61B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57148"/>
          <a:ext cx="4276726" cy="1358509"/>
        </a:xfrm>
        <a:prstGeom prst="rect">
          <a:avLst/>
        </a:prstGeom>
      </xdr:spPr>
    </xdr:pic>
    <xdr:clientData/>
  </xdr:twoCellAnchor>
  <xdr:twoCellAnchor editAs="oneCell">
    <xdr:from>
      <xdr:col>4</xdr:col>
      <xdr:colOff>1038225</xdr:colOff>
      <xdr:row>8</xdr:row>
      <xdr:rowOff>66675</xdr:rowOff>
    </xdr:from>
    <xdr:to>
      <xdr:col>5</xdr:col>
      <xdr:colOff>409575</xdr:colOff>
      <xdr:row>8</xdr:row>
      <xdr:rowOff>1124348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A7FAD6D5-57D9-41BF-874B-46197EE5D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91" t="12849" r="26339" b="6983"/>
        <a:stretch/>
      </xdr:blipFill>
      <xdr:spPr>
        <a:xfrm>
          <a:off x="4467225" y="2076450"/>
          <a:ext cx="752475" cy="1057673"/>
        </a:xfrm>
        <a:prstGeom prst="rect">
          <a:avLst/>
        </a:prstGeom>
      </xdr:spPr>
    </xdr:pic>
    <xdr:clientData/>
  </xdr:twoCellAnchor>
  <xdr:twoCellAnchor editAs="oneCell">
    <xdr:from>
      <xdr:col>4</xdr:col>
      <xdr:colOff>1028698</xdr:colOff>
      <xdr:row>9</xdr:row>
      <xdr:rowOff>57150</xdr:rowOff>
    </xdr:from>
    <xdr:to>
      <xdr:col>5</xdr:col>
      <xdr:colOff>504824</xdr:colOff>
      <xdr:row>9</xdr:row>
      <xdr:rowOff>1086956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19EFDE42-99C5-48A7-8556-3759428F1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2" t="5866" r="19531"/>
        <a:stretch/>
      </xdr:blipFill>
      <xdr:spPr>
        <a:xfrm>
          <a:off x="4457698" y="3209925"/>
          <a:ext cx="857251" cy="1029806"/>
        </a:xfrm>
        <a:prstGeom prst="rect">
          <a:avLst/>
        </a:prstGeom>
      </xdr:spPr>
    </xdr:pic>
    <xdr:clientData/>
  </xdr:twoCellAnchor>
  <xdr:twoCellAnchor editAs="oneCell">
    <xdr:from>
      <xdr:col>4</xdr:col>
      <xdr:colOff>1162050</xdr:colOff>
      <xdr:row>16</xdr:row>
      <xdr:rowOff>95250</xdr:rowOff>
    </xdr:from>
    <xdr:to>
      <xdr:col>5</xdr:col>
      <xdr:colOff>635641</xdr:colOff>
      <xdr:row>16</xdr:row>
      <xdr:rowOff>1057275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72973683-8197-4AB6-9A29-A1C0C6713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11249025"/>
          <a:ext cx="854716" cy="962025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14</xdr:row>
      <xdr:rowOff>276225</xdr:rowOff>
    </xdr:from>
    <xdr:to>
      <xdr:col>6</xdr:col>
      <xdr:colOff>398143</xdr:colOff>
      <xdr:row>14</xdr:row>
      <xdr:rowOff>847725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9704E9A7-B4AA-498F-8E0F-03D31234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9144000"/>
          <a:ext cx="2007868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828674</xdr:colOff>
      <xdr:row>15</xdr:row>
      <xdr:rowOff>38101</xdr:rowOff>
    </xdr:from>
    <xdr:to>
      <xdr:col>6</xdr:col>
      <xdr:colOff>336723</xdr:colOff>
      <xdr:row>15</xdr:row>
      <xdr:rowOff>1047750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5922350B-D494-4F74-8D1D-651A5B19C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4" y="10048876"/>
          <a:ext cx="160354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992280</xdr:colOff>
      <xdr:row>10</xdr:row>
      <xdr:rowOff>59391</xdr:rowOff>
    </xdr:from>
    <xdr:to>
      <xdr:col>6</xdr:col>
      <xdr:colOff>95249</xdr:colOff>
      <xdr:row>10</xdr:row>
      <xdr:rowOff>1018654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A713364D-BD6C-4605-BDA7-F0528756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280" y="4355166"/>
          <a:ext cx="1198469" cy="959263"/>
        </a:xfrm>
        <a:prstGeom prst="rect">
          <a:avLst/>
        </a:prstGeom>
      </xdr:spPr>
    </xdr:pic>
    <xdr:clientData/>
  </xdr:twoCellAnchor>
  <xdr:twoCellAnchor editAs="oneCell">
    <xdr:from>
      <xdr:col>4</xdr:col>
      <xdr:colOff>833718</xdr:colOff>
      <xdr:row>11</xdr:row>
      <xdr:rowOff>18488</xdr:rowOff>
    </xdr:from>
    <xdr:to>
      <xdr:col>6</xdr:col>
      <xdr:colOff>257175</xdr:colOff>
      <xdr:row>11</xdr:row>
      <xdr:rowOff>1092963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8C7F484F-BDB2-4CE8-90EF-1075408B4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718" y="5457263"/>
          <a:ext cx="1518957" cy="1074475"/>
        </a:xfrm>
        <a:prstGeom prst="rect">
          <a:avLst/>
        </a:prstGeom>
      </xdr:spPr>
    </xdr:pic>
    <xdr:clientData/>
  </xdr:twoCellAnchor>
  <xdr:twoCellAnchor editAs="oneCell">
    <xdr:from>
      <xdr:col>4</xdr:col>
      <xdr:colOff>669551</xdr:colOff>
      <xdr:row>12</xdr:row>
      <xdr:rowOff>73958</xdr:rowOff>
    </xdr:from>
    <xdr:to>
      <xdr:col>6</xdr:col>
      <xdr:colOff>133350</xdr:colOff>
      <xdr:row>12</xdr:row>
      <xdr:rowOff>1077443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D501AD83-CC29-4B75-9902-3514B07C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8551" y="6655733"/>
          <a:ext cx="1559299" cy="1003485"/>
        </a:xfrm>
        <a:prstGeom prst="rect">
          <a:avLst/>
        </a:prstGeom>
      </xdr:spPr>
    </xdr:pic>
    <xdr:clientData/>
  </xdr:twoCellAnchor>
  <xdr:twoCellAnchor editAs="oneCell">
    <xdr:from>
      <xdr:col>4</xdr:col>
      <xdr:colOff>437590</xdr:colOff>
      <xdr:row>13</xdr:row>
      <xdr:rowOff>86285</xdr:rowOff>
    </xdr:from>
    <xdr:to>
      <xdr:col>6</xdr:col>
      <xdr:colOff>457200</xdr:colOff>
      <xdr:row>13</xdr:row>
      <xdr:rowOff>1015351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E5290FFF-9242-4EEB-A8D3-8D228FCCD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26" b="11463"/>
        <a:stretch/>
      </xdr:blipFill>
      <xdr:spPr>
        <a:xfrm>
          <a:off x="3866590" y="7811060"/>
          <a:ext cx="2115110" cy="929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03"/>
  <sheetViews>
    <sheetView zoomScale="70" zoomScaleNormal="70" workbookViewId="0">
      <selection activeCell="L13" sqref="L13"/>
    </sheetView>
  </sheetViews>
  <sheetFormatPr defaultColWidth="9.140625" defaultRowHeight="12.75" x14ac:dyDescent="0.2"/>
  <cols>
    <col min="1" max="1" width="2.7109375" style="26" customWidth="1"/>
    <col min="2" max="2" width="3.28515625" style="24" customWidth="1"/>
    <col min="3" max="3" width="20.7109375" style="25" customWidth="1"/>
    <col min="4" max="4" width="24.7109375" style="25" customWidth="1"/>
    <col min="5" max="5" width="20.7109375" style="26" customWidth="1"/>
    <col min="6" max="6" width="10.7109375" style="27" customWidth="1"/>
    <col min="7" max="7" width="14.7109375" style="27" customWidth="1"/>
    <col min="8" max="8" width="10.7109375" style="27" customWidth="1"/>
    <col min="9" max="9" width="10.7109375" style="29" hidden="1" customWidth="1"/>
    <col min="10" max="16384" width="9.140625" style="26"/>
  </cols>
  <sheetData>
    <row r="1" spans="2:11" ht="15.95" customHeight="1" x14ac:dyDescent="0.2">
      <c r="B1" s="45"/>
      <c r="C1" s="45"/>
      <c r="D1" s="45"/>
      <c r="E1" s="68"/>
      <c r="F1" s="70"/>
      <c r="G1" s="70"/>
      <c r="H1" s="70"/>
      <c r="I1" s="70"/>
    </row>
    <row r="2" spans="2:11" ht="15.95" customHeight="1" x14ac:dyDescent="0.2">
      <c r="B2" s="45"/>
      <c r="C2" s="45"/>
      <c r="D2" s="45"/>
      <c r="E2" s="68"/>
      <c r="F2" s="70"/>
      <c r="G2" s="70"/>
      <c r="H2" s="70"/>
      <c r="I2" s="70"/>
    </row>
    <row r="3" spans="2:11" ht="15.95" customHeight="1" x14ac:dyDescent="0.2">
      <c r="B3" s="45"/>
      <c r="C3" s="45"/>
      <c r="D3" s="45"/>
      <c r="E3" s="68"/>
      <c r="F3" s="70"/>
      <c r="G3" s="70"/>
      <c r="H3" s="70"/>
      <c r="I3" s="70"/>
    </row>
    <row r="4" spans="2:11" ht="15.95" customHeight="1" x14ac:dyDescent="0.2">
      <c r="B4" s="45"/>
      <c r="C4" s="45"/>
      <c r="D4" s="45"/>
      <c r="E4" s="68"/>
      <c r="F4" s="70"/>
      <c r="G4" s="70"/>
      <c r="H4" s="70"/>
      <c r="I4" s="70"/>
    </row>
    <row r="5" spans="2:11" ht="15.95" customHeight="1" x14ac:dyDescent="0.2">
      <c r="B5" s="45"/>
      <c r="C5" s="45"/>
      <c r="D5" s="45"/>
      <c r="E5" s="68"/>
      <c r="F5" s="71"/>
      <c r="G5" s="71"/>
      <c r="H5" s="72"/>
      <c r="I5" s="72"/>
    </row>
    <row r="6" spans="2:11" ht="38.25" customHeight="1" x14ac:dyDescent="0.2">
      <c r="B6" s="97"/>
      <c r="C6" s="97"/>
      <c r="D6" s="97"/>
      <c r="E6" s="98"/>
      <c r="F6" s="71"/>
      <c r="G6" s="71"/>
      <c r="H6" s="72"/>
      <c r="I6" s="72"/>
    </row>
    <row r="7" spans="2:11" s="58" customFormat="1" ht="16.5" customHeight="1" x14ac:dyDescent="0.25">
      <c r="B7" s="55" t="s">
        <v>0</v>
      </c>
      <c r="C7" s="55" t="s">
        <v>1</v>
      </c>
      <c r="D7" s="55" t="s">
        <v>2</v>
      </c>
      <c r="E7" s="55" t="s">
        <v>3</v>
      </c>
      <c r="F7" s="56" t="s">
        <v>4</v>
      </c>
      <c r="G7" s="56" t="s">
        <v>5</v>
      </c>
      <c r="H7" s="57" t="s">
        <v>6</v>
      </c>
      <c r="I7" s="57" t="s">
        <v>7</v>
      </c>
    </row>
    <row r="8" spans="2:11" s="58" customFormat="1" ht="24.95" customHeight="1" x14ac:dyDescent="0.25">
      <c r="B8" s="59" t="s">
        <v>246</v>
      </c>
      <c r="C8" s="59"/>
      <c r="D8" s="59"/>
      <c r="E8" s="59"/>
      <c r="F8" s="59"/>
      <c r="G8" s="59"/>
      <c r="H8" s="59"/>
      <c r="I8" s="59"/>
    </row>
    <row r="9" spans="2:11" s="58" customFormat="1" ht="90" customHeight="1" x14ac:dyDescent="0.25">
      <c r="B9" s="55">
        <v>1</v>
      </c>
      <c r="C9" s="55" t="s">
        <v>8</v>
      </c>
      <c r="D9" s="106"/>
      <c r="E9" s="106"/>
      <c r="F9" s="56">
        <v>400</v>
      </c>
      <c r="G9" s="56" t="s">
        <v>9</v>
      </c>
      <c r="H9" s="64">
        <f>I9*0.62*1.1*1.25*1.3</f>
        <v>7369.8625000000002</v>
      </c>
      <c r="I9" s="64">
        <v>6650</v>
      </c>
    </row>
    <row r="10" spans="2:11" s="58" customFormat="1" ht="90" customHeight="1" x14ac:dyDescent="0.25">
      <c r="B10" s="55">
        <v>2</v>
      </c>
      <c r="C10" s="55" t="s">
        <v>10</v>
      </c>
      <c r="D10" s="106"/>
      <c r="E10" s="106"/>
      <c r="F10" s="107">
        <v>500</v>
      </c>
      <c r="G10" s="56" t="s">
        <v>11</v>
      </c>
      <c r="H10" s="64">
        <f t="shared" ref="H10:H31" si="0">I10*0.62*1.1*1.25*1.3</f>
        <v>8034.8125</v>
      </c>
      <c r="I10" s="64">
        <v>7250</v>
      </c>
      <c r="K10" s="108" t="s">
        <v>12</v>
      </c>
    </row>
    <row r="11" spans="2:11" s="58" customFormat="1" ht="90" customHeight="1" x14ac:dyDescent="0.25">
      <c r="B11" s="55">
        <v>3</v>
      </c>
      <c r="C11" s="55" t="s">
        <v>13</v>
      </c>
      <c r="D11" s="109"/>
      <c r="E11" s="109"/>
      <c r="F11" s="107">
        <v>450</v>
      </c>
      <c r="G11" s="56" t="s">
        <v>14</v>
      </c>
      <c r="H11" s="64">
        <f t="shared" si="0"/>
        <v>6427.85</v>
      </c>
      <c r="I11" s="64">
        <v>5800</v>
      </c>
    </row>
    <row r="12" spans="2:11" s="58" customFormat="1" ht="90" customHeight="1" x14ac:dyDescent="0.25">
      <c r="B12" s="55">
        <v>4</v>
      </c>
      <c r="C12" s="55" t="s">
        <v>15</v>
      </c>
      <c r="D12" s="109"/>
      <c r="E12" s="109"/>
      <c r="F12" s="107">
        <v>500</v>
      </c>
      <c r="G12" s="56" t="s">
        <v>16</v>
      </c>
      <c r="H12" s="64">
        <f t="shared" si="0"/>
        <v>6815.7375000000002</v>
      </c>
      <c r="I12" s="64">
        <v>6150</v>
      </c>
    </row>
    <row r="13" spans="2:11" s="58" customFormat="1" ht="90" customHeight="1" x14ac:dyDescent="0.25">
      <c r="B13" s="55">
        <v>5</v>
      </c>
      <c r="C13" s="55" t="s">
        <v>17</v>
      </c>
      <c r="D13" s="109"/>
      <c r="E13" s="109"/>
      <c r="F13" s="107">
        <v>500</v>
      </c>
      <c r="G13" s="56" t="s">
        <v>18</v>
      </c>
      <c r="H13" s="64">
        <f t="shared" si="0"/>
        <v>8367.2875000000004</v>
      </c>
      <c r="I13" s="64">
        <v>7550</v>
      </c>
    </row>
    <row r="14" spans="2:11" s="58" customFormat="1" ht="90" customHeight="1" x14ac:dyDescent="0.25">
      <c r="B14" s="55">
        <v>6</v>
      </c>
      <c r="C14" s="56" t="s">
        <v>19</v>
      </c>
      <c r="D14" s="109"/>
      <c r="E14" s="109"/>
      <c r="F14" s="107">
        <v>450</v>
      </c>
      <c r="G14" s="56" t="s">
        <v>20</v>
      </c>
      <c r="H14" s="64">
        <f t="shared" si="0"/>
        <v>8367.2875000000004</v>
      </c>
      <c r="I14" s="64">
        <v>7550</v>
      </c>
    </row>
    <row r="15" spans="2:11" s="58" customFormat="1" ht="90" customHeight="1" x14ac:dyDescent="0.25">
      <c r="B15" s="55">
        <v>7</v>
      </c>
      <c r="C15" s="56" t="s">
        <v>21</v>
      </c>
      <c r="D15" s="109"/>
      <c r="E15" s="109"/>
      <c r="F15" s="107">
        <v>450</v>
      </c>
      <c r="G15" s="56" t="s">
        <v>22</v>
      </c>
      <c r="H15" s="64">
        <f t="shared" si="0"/>
        <v>7259.0375000000004</v>
      </c>
      <c r="I15" s="64">
        <v>6550</v>
      </c>
    </row>
    <row r="16" spans="2:11" s="58" customFormat="1" ht="90" customHeight="1" x14ac:dyDescent="0.25">
      <c r="B16" s="55">
        <v>8</v>
      </c>
      <c r="C16" s="56" t="s">
        <v>23</v>
      </c>
      <c r="D16" s="110"/>
      <c r="E16" s="110"/>
      <c r="F16" s="107">
        <v>600</v>
      </c>
      <c r="G16" s="56" t="s">
        <v>24</v>
      </c>
      <c r="H16" s="64">
        <f t="shared" si="0"/>
        <v>9253.8875000000007</v>
      </c>
      <c r="I16" s="64">
        <v>8350</v>
      </c>
    </row>
    <row r="17" spans="2:11" s="58" customFormat="1" ht="90" customHeight="1" x14ac:dyDescent="0.25">
      <c r="B17" s="55">
        <v>9</v>
      </c>
      <c r="C17" s="56" t="s">
        <v>25</v>
      </c>
      <c r="D17" s="110"/>
      <c r="E17" s="110"/>
      <c r="F17" s="107">
        <v>450</v>
      </c>
      <c r="G17" s="56" t="s">
        <v>26</v>
      </c>
      <c r="H17" s="64">
        <f t="shared" si="0"/>
        <v>9032.2375000000011</v>
      </c>
      <c r="I17" s="64">
        <v>8150</v>
      </c>
    </row>
    <row r="18" spans="2:11" s="58" customFormat="1" ht="90" customHeight="1" x14ac:dyDescent="0.25">
      <c r="B18" s="55">
        <v>10</v>
      </c>
      <c r="C18" s="56" t="s">
        <v>27</v>
      </c>
      <c r="D18" s="110"/>
      <c r="E18" s="110"/>
      <c r="F18" s="107">
        <v>500</v>
      </c>
      <c r="G18" s="56" t="s">
        <v>28</v>
      </c>
      <c r="H18" s="64">
        <f t="shared" si="0"/>
        <v>9475.5375000000004</v>
      </c>
      <c r="I18" s="64">
        <v>8550</v>
      </c>
    </row>
    <row r="19" spans="2:11" s="58" customFormat="1" ht="90" customHeight="1" x14ac:dyDescent="0.25">
      <c r="B19" s="55">
        <v>11</v>
      </c>
      <c r="C19" s="56" t="s">
        <v>29</v>
      </c>
      <c r="D19" s="110"/>
      <c r="E19" s="110"/>
      <c r="F19" s="107">
        <v>500</v>
      </c>
      <c r="G19" s="56" t="s">
        <v>28</v>
      </c>
      <c r="H19" s="64">
        <f t="shared" si="0"/>
        <v>9586.3625000000011</v>
      </c>
      <c r="I19" s="64">
        <v>8650</v>
      </c>
    </row>
    <row r="20" spans="2:11" s="58" customFormat="1" ht="90" customHeight="1" x14ac:dyDescent="0.25">
      <c r="B20" s="55">
        <v>12</v>
      </c>
      <c r="C20" s="56" t="s">
        <v>30</v>
      </c>
      <c r="D20" s="109"/>
      <c r="E20" s="109"/>
      <c r="F20" s="107">
        <v>450</v>
      </c>
      <c r="G20" s="56" t="s">
        <v>31</v>
      </c>
      <c r="H20" s="64">
        <f t="shared" si="0"/>
        <v>9475.5375000000004</v>
      </c>
      <c r="I20" s="64">
        <v>8550</v>
      </c>
    </row>
    <row r="21" spans="2:11" s="58" customFormat="1" ht="90" customHeight="1" x14ac:dyDescent="0.25">
      <c r="B21" s="55">
        <v>13</v>
      </c>
      <c r="C21" s="56" t="s">
        <v>32</v>
      </c>
      <c r="D21" s="109"/>
      <c r="E21" s="109"/>
      <c r="F21" s="107">
        <v>600</v>
      </c>
      <c r="G21" s="56" t="s">
        <v>33</v>
      </c>
      <c r="H21" s="64">
        <f t="shared" si="0"/>
        <v>9198.4750000000004</v>
      </c>
      <c r="I21" s="64">
        <v>8300</v>
      </c>
    </row>
    <row r="22" spans="2:11" s="58" customFormat="1" ht="90" customHeight="1" x14ac:dyDescent="0.25">
      <c r="B22" s="55">
        <v>14</v>
      </c>
      <c r="C22" s="56" t="s">
        <v>34</v>
      </c>
      <c r="D22" s="109"/>
      <c r="E22" s="109"/>
      <c r="F22" s="107">
        <v>600</v>
      </c>
      <c r="G22" s="56" t="s">
        <v>33</v>
      </c>
      <c r="H22" s="64">
        <f t="shared" si="0"/>
        <v>10916.262500000001</v>
      </c>
      <c r="I22" s="64">
        <v>9850</v>
      </c>
    </row>
    <row r="23" spans="2:11" s="58" customFormat="1" ht="90" customHeight="1" x14ac:dyDescent="0.25">
      <c r="B23" s="55">
        <v>15</v>
      </c>
      <c r="C23" s="56" t="s">
        <v>35</v>
      </c>
      <c r="D23" s="110"/>
      <c r="E23" s="110"/>
      <c r="F23" s="107">
        <v>600</v>
      </c>
      <c r="G23" s="56" t="s">
        <v>36</v>
      </c>
      <c r="H23" s="64">
        <f t="shared" si="0"/>
        <v>10916.262500000001</v>
      </c>
      <c r="I23" s="64">
        <v>9850</v>
      </c>
    </row>
    <row r="24" spans="2:11" s="58" customFormat="1" ht="90" customHeight="1" x14ac:dyDescent="0.25">
      <c r="B24" s="55">
        <v>16</v>
      </c>
      <c r="C24" s="56" t="s">
        <v>37</v>
      </c>
      <c r="D24" s="110"/>
      <c r="E24" s="110"/>
      <c r="F24" s="107">
        <v>500</v>
      </c>
      <c r="G24" s="56" t="s">
        <v>36</v>
      </c>
      <c r="H24" s="64">
        <f t="shared" si="0"/>
        <v>10195.900000000001</v>
      </c>
      <c r="I24" s="64">
        <v>9200</v>
      </c>
    </row>
    <row r="25" spans="2:11" s="58" customFormat="1" ht="90" customHeight="1" x14ac:dyDescent="0.25">
      <c r="B25" s="55">
        <v>17</v>
      </c>
      <c r="C25" s="56" t="s">
        <v>38</v>
      </c>
      <c r="D25" s="110"/>
      <c r="E25" s="110"/>
      <c r="F25" s="107">
        <v>500</v>
      </c>
      <c r="G25" s="56" t="s">
        <v>36</v>
      </c>
      <c r="H25" s="64">
        <f t="shared" si="0"/>
        <v>10029.6625</v>
      </c>
      <c r="I25" s="64">
        <v>9050</v>
      </c>
      <c r="K25" s="111" t="s">
        <v>12</v>
      </c>
    </row>
    <row r="26" spans="2:11" s="58" customFormat="1" ht="90" customHeight="1" x14ac:dyDescent="0.25">
      <c r="B26" s="55">
        <v>18</v>
      </c>
      <c r="C26" s="56" t="s">
        <v>39</v>
      </c>
      <c r="D26" s="110"/>
      <c r="E26" s="110"/>
      <c r="F26" s="107">
        <v>500</v>
      </c>
      <c r="G26" s="56" t="s">
        <v>36</v>
      </c>
      <c r="H26" s="64">
        <f t="shared" si="0"/>
        <v>10029.6625</v>
      </c>
      <c r="I26" s="64">
        <v>9050</v>
      </c>
      <c r="K26" s="111" t="s">
        <v>12</v>
      </c>
    </row>
    <row r="27" spans="2:11" s="58" customFormat="1" ht="90" customHeight="1" x14ac:dyDescent="0.25">
      <c r="B27" s="55">
        <v>19</v>
      </c>
      <c r="C27" s="56" t="s">
        <v>40</v>
      </c>
      <c r="D27" s="109"/>
      <c r="E27" s="109"/>
      <c r="F27" s="107">
        <v>500</v>
      </c>
      <c r="G27" s="56" t="s">
        <v>41</v>
      </c>
      <c r="H27" s="64">
        <f t="shared" si="0"/>
        <v>10306.725</v>
      </c>
      <c r="I27" s="64">
        <v>9300</v>
      </c>
    </row>
    <row r="28" spans="2:11" s="58" customFormat="1" ht="90" customHeight="1" x14ac:dyDescent="0.25">
      <c r="B28" s="55">
        <v>20</v>
      </c>
      <c r="C28" s="55" t="s">
        <v>42</v>
      </c>
      <c r="D28" s="109"/>
      <c r="E28" s="109"/>
      <c r="F28" s="107">
        <v>800</v>
      </c>
      <c r="G28" s="56" t="s">
        <v>43</v>
      </c>
      <c r="H28" s="64">
        <f t="shared" si="0"/>
        <v>14573.487500000003</v>
      </c>
      <c r="I28" s="64">
        <v>13150</v>
      </c>
    </row>
    <row r="29" spans="2:11" s="58" customFormat="1" ht="90" customHeight="1" x14ac:dyDescent="0.25">
      <c r="B29" s="55">
        <v>21</v>
      </c>
      <c r="C29" s="56" t="s">
        <v>44</v>
      </c>
      <c r="D29" s="109"/>
      <c r="E29" s="109"/>
      <c r="F29" s="107">
        <v>600</v>
      </c>
      <c r="G29" s="56" t="s">
        <v>45</v>
      </c>
      <c r="H29" s="64">
        <f t="shared" si="0"/>
        <v>11525.800000000001</v>
      </c>
      <c r="I29" s="64">
        <v>10400</v>
      </c>
    </row>
    <row r="30" spans="2:11" s="58" customFormat="1" ht="90" customHeight="1" x14ac:dyDescent="0.25">
      <c r="B30" s="55">
        <v>22</v>
      </c>
      <c r="C30" s="55" t="s">
        <v>46</v>
      </c>
      <c r="D30" s="109"/>
      <c r="E30" s="109"/>
      <c r="F30" s="107">
        <v>900</v>
      </c>
      <c r="G30" s="56" t="s">
        <v>47</v>
      </c>
      <c r="H30" s="64">
        <f t="shared" si="0"/>
        <v>13631.475</v>
      </c>
      <c r="I30" s="64">
        <v>12300</v>
      </c>
    </row>
    <row r="31" spans="2:11" s="58" customFormat="1" ht="90" customHeight="1" x14ac:dyDescent="0.25">
      <c r="B31" s="55">
        <v>23</v>
      </c>
      <c r="C31" s="55" t="s">
        <v>48</v>
      </c>
      <c r="D31" s="109"/>
      <c r="E31" s="109"/>
      <c r="F31" s="107">
        <v>800</v>
      </c>
      <c r="G31" s="56" t="s">
        <v>49</v>
      </c>
      <c r="H31" s="64">
        <f t="shared" si="0"/>
        <v>11027.0875</v>
      </c>
      <c r="I31" s="64">
        <v>9950</v>
      </c>
    </row>
    <row r="32" spans="2:11" s="58" customFormat="1" ht="24.95" customHeight="1" x14ac:dyDescent="0.25">
      <c r="B32" s="67" t="s">
        <v>50</v>
      </c>
      <c r="C32" s="67"/>
      <c r="D32" s="67"/>
      <c r="E32" s="67"/>
      <c r="F32" s="67"/>
      <c r="G32" s="67"/>
      <c r="H32" s="67"/>
      <c r="I32" s="67"/>
    </row>
    <row r="35" spans="2:9" ht="24.75" customHeight="1" x14ac:dyDescent="0.2">
      <c r="B35" s="44" t="s">
        <v>51</v>
      </c>
      <c r="C35" s="44"/>
      <c r="D35" s="44"/>
      <c r="E35" s="44"/>
      <c r="F35" s="44"/>
      <c r="G35" s="44"/>
      <c r="H35" s="44"/>
      <c r="I35" s="44"/>
    </row>
    <row r="36" spans="2:9" x14ac:dyDescent="0.2">
      <c r="B36" s="35"/>
      <c r="C36" s="36"/>
      <c r="D36" s="36"/>
      <c r="E36" s="36"/>
      <c r="F36" s="37"/>
      <c r="G36" s="37"/>
      <c r="H36" s="37"/>
      <c r="I36" s="38"/>
    </row>
    <row r="37" spans="2:9" x14ac:dyDescent="0.2">
      <c r="B37" s="35"/>
      <c r="C37" s="36"/>
      <c r="D37" s="36"/>
      <c r="E37" s="36"/>
      <c r="F37" s="37"/>
      <c r="G37" s="37"/>
      <c r="H37" s="37"/>
      <c r="I37" s="38"/>
    </row>
    <row r="38" spans="2:9" x14ac:dyDescent="0.2">
      <c r="B38" s="35"/>
      <c r="C38" s="36"/>
      <c r="D38" s="36"/>
      <c r="E38" s="36"/>
      <c r="F38" s="37"/>
      <c r="G38" s="37"/>
      <c r="H38" s="37"/>
      <c r="I38" s="38"/>
    </row>
    <row r="39" spans="2:9" x14ac:dyDescent="0.2">
      <c r="B39" s="35"/>
      <c r="C39" s="36"/>
      <c r="D39" s="36"/>
      <c r="E39" s="36"/>
      <c r="F39" s="37"/>
      <c r="G39" s="37"/>
      <c r="H39" s="37"/>
      <c r="I39" s="38"/>
    </row>
    <row r="40" spans="2:9" x14ac:dyDescent="0.2">
      <c r="B40" s="35"/>
      <c r="C40" s="36"/>
      <c r="D40" s="36"/>
      <c r="E40" s="36"/>
      <c r="F40" s="37"/>
      <c r="G40" s="37"/>
      <c r="H40" s="37"/>
      <c r="I40" s="38"/>
    </row>
    <row r="41" spans="2:9" x14ac:dyDescent="0.2">
      <c r="B41" s="35"/>
      <c r="C41" s="36"/>
      <c r="D41" s="36"/>
      <c r="E41" s="36"/>
      <c r="F41" s="37"/>
      <c r="G41" s="37"/>
      <c r="H41" s="37"/>
      <c r="I41" s="38"/>
    </row>
    <row r="42" spans="2:9" x14ac:dyDescent="0.2">
      <c r="B42" s="35"/>
      <c r="C42" s="36"/>
      <c r="D42" s="36"/>
      <c r="E42" s="36"/>
      <c r="F42" s="37"/>
      <c r="G42" s="37"/>
      <c r="H42" s="37"/>
      <c r="I42" s="38"/>
    </row>
    <row r="43" spans="2:9" x14ac:dyDescent="0.2">
      <c r="B43" s="35"/>
      <c r="C43" s="36"/>
      <c r="D43" s="36"/>
      <c r="E43" s="36"/>
      <c r="F43" s="37"/>
      <c r="G43" s="37"/>
      <c r="H43" s="37"/>
      <c r="I43" s="38"/>
    </row>
    <row r="44" spans="2:9" x14ac:dyDescent="0.2">
      <c r="B44" s="35"/>
      <c r="C44" s="36"/>
      <c r="D44" s="36"/>
      <c r="E44" s="36"/>
      <c r="F44" s="37"/>
      <c r="G44" s="37"/>
      <c r="H44" s="37"/>
      <c r="I44" s="38"/>
    </row>
    <row r="45" spans="2:9" x14ac:dyDescent="0.2">
      <c r="B45" s="35"/>
      <c r="C45" s="36"/>
      <c r="D45" s="36"/>
      <c r="E45" s="36"/>
      <c r="F45" s="37"/>
      <c r="G45" s="37"/>
      <c r="H45" s="37"/>
      <c r="I45" s="38"/>
    </row>
    <row r="46" spans="2:9" x14ac:dyDescent="0.2">
      <c r="B46" s="35"/>
      <c r="C46" s="36"/>
      <c r="D46" s="36"/>
      <c r="E46" s="36"/>
      <c r="F46" s="37"/>
      <c r="G46" s="37"/>
      <c r="H46" s="37"/>
      <c r="I46" s="38"/>
    </row>
    <row r="47" spans="2:9" x14ac:dyDescent="0.2">
      <c r="B47" s="35"/>
      <c r="C47" s="36"/>
      <c r="D47" s="36"/>
      <c r="E47" s="36"/>
      <c r="F47" s="37"/>
      <c r="G47" s="37"/>
      <c r="H47" s="37"/>
      <c r="I47" s="38"/>
    </row>
    <row r="48" spans="2:9" x14ac:dyDescent="0.2">
      <c r="B48" s="35"/>
      <c r="C48" s="36"/>
      <c r="D48" s="36"/>
      <c r="E48" s="36"/>
      <c r="F48" s="37"/>
      <c r="G48" s="37"/>
      <c r="H48" s="37"/>
      <c r="I48" s="38"/>
    </row>
    <row r="49" spans="2:9" x14ac:dyDescent="0.2">
      <c r="B49" s="35"/>
      <c r="C49" s="36"/>
      <c r="D49" s="36"/>
      <c r="E49" s="36"/>
      <c r="F49" s="37"/>
      <c r="G49" s="37"/>
      <c r="H49" s="37"/>
      <c r="I49" s="38"/>
    </row>
    <row r="50" spans="2:9" x14ac:dyDescent="0.2">
      <c r="B50" s="35"/>
      <c r="C50" s="36"/>
      <c r="D50" s="36"/>
      <c r="E50" s="36"/>
      <c r="F50" s="37"/>
      <c r="G50" s="37"/>
      <c r="H50" s="37"/>
      <c r="I50" s="38"/>
    </row>
    <row r="51" spans="2:9" x14ac:dyDescent="0.2">
      <c r="B51" s="35"/>
      <c r="C51" s="36"/>
      <c r="D51" s="36"/>
      <c r="E51" s="36"/>
      <c r="F51" s="37"/>
      <c r="G51" s="37"/>
      <c r="H51" s="37"/>
      <c r="I51" s="38"/>
    </row>
    <row r="52" spans="2:9" x14ac:dyDescent="0.2">
      <c r="B52" s="35"/>
      <c r="C52" s="36"/>
      <c r="D52" s="36"/>
      <c r="E52" s="36"/>
      <c r="F52" s="37"/>
      <c r="G52" s="37"/>
      <c r="H52" s="37"/>
      <c r="I52" s="38"/>
    </row>
    <row r="53" spans="2:9" x14ac:dyDescent="0.2">
      <c r="B53" s="35"/>
      <c r="C53" s="36"/>
      <c r="D53" s="36"/>
      <c r="E53" s="36"/>
      <c r="F53" s="37"/>
      <c r="G53" s="37"/>
      <c r="H53" s="37"/>
      <c r="I53" s="38"/>
    </row>
    <row r="54" spans="2:9" x14ac:dyDescent="0.2">
      <c r="B54" s="35"/>
      <c r="C54" s="36"/>
      <c r="D54" s="36"/>
      <c r="E54" s="36"/>
      <c r="F54" s="37"/>
      <c r="G54" s="37"/>
      <c r="H54" s="37"/>
      <c r="I54" s="38"/>
    </row>
    <row r="55" spans="2:9" x14ac:dyDescent="0.2">
      <c r="B55" s="35"/>
      <c r="C55" s="36"/>
      <c r="D55" s="36"/>
      <c r="E55" s="36"/>
      <c r="F55" s="37"/>
      <c r="G55" s="37"/>
      <c r="H55" s="37"/>
      <c r="I55" s="38"/>
    </row>
    <row r="56" spans="2:9" x14ac:dyDescent="0.2">
      <c r="B56" s="35"/>
      <c r="C56" s="36"/>
      <c r="D56" s="36"/>
      <c r="E56" s="36"/>
      <c r="F56" s="37"/>
      <c r="G56" s="37"/>
      <c r="H56" s="37"/>
      <c r="I56" s="38"/>
    </row>
    <row r="57" spans="2:9" x14ac:dyDescent="0.2">
      <c r="B57" s="35"/>
      <c r="C57" s="36"/>
      <c r="D57" s="36"/>
      <c r="E57" s="36"/>
      <c r="F57" s="37"/>
      <c r="G57" s="37"/>
      <c r="H57" s="37"/>
      <c r="I57" s="38"/>
    </row>
    <row r="58" spans="2:9" x14ac:dyDescent="0.2">
      <c r="B58" s="35"/>
      <c r="C58" s="36"/>
      <c r="D58" s="36"/>
      <c r="E58" s="36"/>
      <c r="F58" s="37"/>
      <c r="G58" s="37"/>
      <c r="H58" s="37"/>
      <c r="I58" s="38"/>
    </row>
    <row r="59" spans="2:9" x14ac:dyDescent="0.2">
      <c r="B59" s="35"/>
      <c r="C59" s="36"/>
      <c r="D59" s="36"/>
      <c r="E59" s="36"/>
      <c r="F59" s="37"/>
      <c r="G59" s="37"/>
      <c r="H59" s="37"/>
      <c r="I59" s="38"/>
    </row>
    <row r="60" spans="2:9" x14ac:dyDescent="0.2">
      <c r="B60" s="35"/>
      <c r="C60" s="36"/>
      <c r="D60" s="36"/>
      <c r="E60" s="36"/>
      <c r="F60" s="37"/>
      <c r="G60" s="37"/>
      <c r="H60" s="37"/>
      <c r="I60" s="38"/>
    </row>
    <row r="61" spans="2:9" x14ac:dyDescent="0.2">
      <c r="B61" s="35"/>
      <c r="C61" s="36"/>
      <c r="D61" s="36"/>
      <c r="E61" s="36"/>
      <c r="F61" s="37"/>
      <c r="G61" s="37"/>
      <c r="H61" s="37"/>
      <c r="I61" s="38"/>
    </row>
    <row r="62" spans="2:9" x14ac:dyDescent="0.2">
      <c r="B62" s="35"/>
      <c r="C62" s="36"/>
      <c r="D62" s="36"/>
      <c r="E62" s="36"/>
      <c r="F62" s="37"/>
      <c r="G62" s="37"/>
      <c r="H62" s="37"/>
      <c r="I62" s="38"/>
    </row>
    <row r="63" spans="2:9" x14ac:dyDescent="0.2">
      <c r="B63" s="35"/>
      <c r="C63" s="36"/>
      <c r="D63" s="36"/>
      <c r="E63" s="36"/>
      <c r="F63" s="37"/>
      <c r="G63" s="37"/>
      <c r="H63" s="37"/>
      <c r="I63" s="38"/>
    </row>
    <row r="64" spans="2:9" x14ac:dyDescent="0.2">
      <c r="B64" s="35"/>
      <c r="C64" s="36"/>
      <c r="D64" s="36"/>
      <c r="E64" s="36"/>
      <c r="F64" s="37"/>
      <c r="G64" s="37"/>
      <c r="H64" s="37"/>
      <c r="I64" s="38"/>
    </row>
    <row r="65" spans="2:9" x14ac:dyDescent="0.2">
      <c r="B65" s="35"/>
      <c r="C65" s="36"/>
      <c r="D65" s="36"/>
      <c r="E65" s="36"/>
      <c r="F65" s="37"/>
      <c r="G65" s="37"/>
      <c r="H65" s="37"/>
      <c r="I65" s="38"/>
    </row>
    <row r="66" spans="2:9" x14ac:dyDescent="0.2">
      <c r="B66" s="35"/>
      <c r="C66" s="36"/>
      <c r="D66" s="36"/>
      <c r="E66" s="36"/>
      <c r="F66" s="37"/>
      <c r="G66" s="37"/>
      <c r="H66" s="37"/>
      <c r="I66" s="38"/>
    </row>
    <row r="67" spans="2:9" x14ac:dyDescent="0.2">
      <c r="B67" s="35"/>
      <c r="C67" s="36"/>
      <c r="D67" s="36"/>
      <c r="E67" s="36"/>
      <c r="F67" s="37"/>
      <c r="G67" s="37"/>
      <c r="H67" s="37"/>
      <c r="I67" s="38"/>
    </row>
    <row r="68" spans="2:9" x14ac:dyDescent="0.2">
      <c r="B68" s="35"/>
      <c r="C68" s="36"/>
      <c r="D68" s="36"/>
      <c r="E68" s="36"/>
      <c r="F68" s="37"/>
      <c r="G68" s="37"/>
      <c r="H68" s="37"/>
      <c r="I68" s="38"/>
    </row>
    <row r="69" spans="2:9" x14ac:dyDescent="0.2">
      <c r="B69" s="35"/>
      <c r="C69" s="36"/>
      <c r="D69" s="36"/>
      <c r="E69" s="36"/>
      <c r="F69" s="37"/>
      <c r="G69" s="37"/>
      <c r="H69" s="37"/>
      <c r="I69" s="38"/>
    </row>
    <row r="70" spans="2:9" x14ac:dyDescent="0.2">
      <c r="B70" s="35"/>
      <c r="C70" s="36"/>
      <c r="D70" s="36"/>
      <c r="E70" s="36"/>
      <c r="F70" s="37"/>
      <c r="G70" s="37"/>
      <c r="H70" s="37"/>
      <c r="I70" s="38"/>
    </row>
    <row r="71" spans="2:9" x14ac:dyDescent="0.2">
      <c r="B71" s="35"/>
      <c r="C71" s="36"/>
      <c r="D71" s="36"/>
      <c r="E71" s="36"/>
      <c r="F71" s="37"/>
      <c r="G71" s="37"/>
      <c r="H71" s="37"/>
      <c r="I71" s="38"/>
    </row>
    <row r="72" spans="2:9" x14ac:dyDescent="0.2">
      <c r="B72" s="35"/>
      <c r="C72" s="36"/>
      <c r="D72" s="36"/>
      <c r="E72" s="36"/>
      <c r="F72" s="37"/>
      <c r="G72" s="37"/>
      <c r="H72" s="37"/>
      <c r="I72" s="38"/>
    </row>
    <row r="73" spans="2:9" x14ac:dyDescent="0.2">
      <c r="B73" s="35"/>
      <c r="C73" s="36"/>
      <c r="D73" s="36"/>
      <c r="E73" s="36"/>
      <c r="F73" s="37"/>
      <c r="G73" s="37"/>
      <c r="H73" s="37"/>
      <c r="I73" s="38"/>
    </row>
    <row r="74" spans="2:9" x14ac:dyDescent="0.2">
      <c r="B74" s="35"/>
      <c r="C74" s="36"/>
      <c r="D74" s="36"/>
      <c r="E74" s="36"/>
      <c r="F74" s="37"/>
      <c r="G74" s="37"/>
      <c r="H74" s="37"/>
      <c r="I74" s="38"/>
    </row>
    <row r="75" spans="2:9" x14ac:dyDescent="0.2">
      <c r="B75" s="35"/>
      <c r="C75" s="36"/>
      <c r="D75" s="36"/>
      <c r="E75" s="36"/>
      <c r="F75" s="37"/>
      <c r="G75" s="37"/>
      <c r="H75" s="37"/>
      <c r="I75" s="38"/>
    </row>
    <row r="76" spans="2:9" x14ac:dyDescent="0.2">
      <c r="B76" s="35"/>
      <c r="C76" s="36"/>
      <c r="D76" s="36"/>
      <c r="E76" s="36"/>
      <c r="F76" s="37"/>
      <c r="G76" s="37"/>
      <c r="H76" s="37"/>
      <c r="I76" s="38"/>
    </row>
    <row r="77" spans="2:9" x14ac:dyDescent="0.2">
      <c r="B77" s="35"/>
      <c r="C77" s="36"/>
      <c r="D77" s="36"/>
      <c r="E77" s="36"/>
      <c r="F77" s="37"/>
      <c r="G77" s="37"/>
      <c r="H77" s="37"/>
      <c r="I77" s="38"/>
    </row>
    <row r="78" spans="2:9" x14ac:dyDescent="0.2">
      <c r="B78" s="35"/>
      <c r="C78" s="36"/>
      <c r="D78" s="36"/>
      <c r="E78" s="36"/>
      <c r="F78" s="37"/>
      <c r="G78" s="37"/>
      <c r="H78" s="37"/>
      <c r="I78" s="38"/>
    </row>
    <row r="79" spans="2:9" x14ac:dyDescent="0.2">
      <c r="B79" s="35"/>
      <c r="C79" s="36"/>
      <c r="D79" s="36"/>
      <c r="E79" s="36"/>
      <c r="F79" s="37"/>
      <c r="G79" s="37"/>
      <c r="H79" s="37"/>
      <c r="I79" s="38"/>
    </row>
    <row r="80" spans="2:9" x14ac:dyDescent="0.2">
      <c r="B80" s="35"/>
      <c r="C80" s="36"/>
      <c r="D80" s="36"/>
      <c r="E80" s="36"/>
      <c r="F80" s="37"/>
      <c r="G80" s="37"/>
      <c r="H80" s="37"/>
      <c r="I80" s="38"/>
    </row>
    <row r="81" spans="2:9" x14ac:dyDescent="0.2">
      <c r="B81" s="35"/>
      <c r="C81" s="36"/>
      <c r="D81" s="36"/>
      <c r="E81" s="36"/>
      <c r="F81" s="37"/>
      <c r="G81" s="37"/>
      <c r="H81" s="37"/>
      <c r="I81" s="38"/>
    </row>
    <row r="82" spans="2:9" x14ac:dyDescent="0.2">
      <c r="B82" s="35"/>
      <c r="C82" s="36"/>
      <c r="D82" s="36"/>
      <c r="E82" s="36"/>
      <c r="F82" s="37"/>
      <c r="G82" s="37"/>
      <c r="H82" s="37"/>
      <c r="I82" s="38"/>
    </row>
    <row r="83" spans="2:9" x14ac:dyDescent="0.2">
      <c r="B83" s="35"/>
      <c r="C83" s="36"/>
      <c r="D83" s="36"/>
      <c r="E83" s="36"/>
      <c r="F83" s="37"/>
      <c r="G83" s="37"/>
      <c r="H83" s="37"/>
      <c r="I83" s="38"/>
    </row>
    <row r="84" spans="2:9" x14ac:dyDescent="0.2">
      <c r="B84" s="35"/>
      <c r="C84" s="36"/>
      <c r="D84" s="36"/>
      <c r="E84" s="36"/>
      <c r="F84" s="37"/>
      <c r="G84" s="37"/>
      <c r="H84" s="37"/>
      <c r="I84" s="38"/>
    </row>
    <row r="85" spans="2:9" x14ac:dyDescent="0.2">
      <c r="B85" s="35"/>
      <c r="C85" s="36"/>
      <c r="D85" s="36"/>
      <c r="E85" s="36"/>
      <c r="F85" s="37"/>
      <c r="G85" s="37"/>
      <c r="H85" s="37"/>
      <c r="I85" s="38"/>
    </row>
    <row r="86" spans="2:9" x14ac:dyDescent="0.2">
      <c r="B86" s="35"/>
      <c r="C86" s="36"/>
      <c r="D86" s="36"/>
      <c r="E86" s="36"/>
      <c r="F86" s="37"/>
      <c r="G86" s="37"/>
      <c r="H86" s="37"/>
      <c r="I86" s="38"/>
    </row>
    <row r="87" spans="2:9" x14ac:dyDescent="0.2">
      <c r="B87" s="35"/>
      <c r="C87" s="36"/>
      <c r="D87" s="36"/>
      <c r="E87" s="36"/>
      <c r="F87" s="37"/>
      <c r="G87" s="37"/>
      <c r="H87" s="37"/>
      <c r="I87" s="38"/>
    </row>
    <row r="88" spans="2:9" x14ac:dyDescent="0.2">
      <c r="B88" s="35"/>
      <c r="C88" s="36"/>
      <c r="D88" s="36"/>
      <c r="E88" s="36"/>
      <c r="F88" s="37"/>
      <c r="G88" s="37"/>
      <c r="H88" s="37"/>
      <c r="I88" s="38"/>
    </row>
    <row r="89" spans="2:9" x14ac:dyDescent="0.2">
      <c r="B89" s="35"/>
      <c r="C89" s="36"/>
      <c r="D89" s="36"/>
      <c r="E89" s="36"/>
      <c r="F89" s="37"/>
      <c r="G89" s="37"/>
      <c r="H89" s="37"/>
      <c r="I89" s="38"/>
    </row>
    <row r="90" spans="2:9" x14ac:dyDescent="0.2">
      <c r="B90" s="35"/>
      <c r="C90" s="36"/>
      <c r="D90" s="36"/>
      <c r="E90" s="36"/>
      <c r="F90" s="37"/>
      <c r="G90" s="37"/>
      <c r="H90" s="37"/>
      <c r="I90" s="38"/>
    </row>
    <row r="91" spans="2:9" x14ac:dyDescent="0.2">
      <c r="B91" s="35"/>
      <c r="C91" s="36"/>
      <c r="D91" s="36"/>
      <c r="E91" s="36"/>
      <c r="F91" s="37"/>
      <c r="G91" s="37"/>
      <c r="H91" s="37"/>
      <c r="I91" s="38"/>
    </row>
    <row r="92" spans="2:9" x14ac:dyDescent="0.2">
      <c r="B92" s="35"/>
      <c r="C92" s="36"/>
      <c r="D92" s="36"/>
      <c r="E92" s="36"/>
      <c r="F92" s="37"/>
      <c r="G92" s="37"/>
      <c r="H92" s="37"/>
      <c r="I92" s="38"/>
    </row>
    <row r="93" spans="2:9" x14ac:dyDescent="0.2">
      <c r="B93" s="35"/>
      <c r="C93" s="36"/>
      <c r="D93" s="36"/>
      <c r="E93" s="36"/>
      <c r="F93" s="37"/>
      <c r="G93" s="37"/>
      <c r="H93" s="37"/>
      <c r="I93" s="38"/>
    </row>
    <row r="94" spans="2:9" x14ac:dyDescent="0.2">
      <c r="B94" s="35"/>
      <c r="C94" s="36"/>
      <c r="D94" s="36"/>
      <c r="E94" s="36"/>
      <c r="F94" s="37"/>
      <c r="G94" s="37"/>
      <c r="H94" s="37"/>
      <c r="I94" s="38"/>
    </row>
    <row r="95" spans="2:9" x14ac:dyDescent="0.2">
      <c r="B95" s="35"/>
      <c r="C95" s="36"/>
      <c r="D95" s="36"/>
      <c r="E95" s="36"/>
      <c r="F95" s="37"/>
      <c r="G95" s="37"/>
      <c r="H95" s="37"/>
      <c r="I95" s="38"/>
    </row>
    <row r="96" spans="2:9" x14ac:dyDescent="0.2">
      <c r="B96" s="35"/>
      <c r="C96" s="36"/>
      <c r="D96" s="36"/>
      <c r="E96" s="36"/>
      <c r="F96" s="37"/>
      <c r="G96" s="37"/>
      <c r="H96" s="37"/>
      <c r="I96" s="38"/>
    </row>
    <row r="97" spans="2:9" x14ac:dyDescent="0.2">
      <c r="B97" s="35"/>
      <c r="C97" s="36"/>
      <c r="D97" s="36"/>
      <c r="E97" s="36"/>
      <c r="F97" s="37"/>
      <c r="G97" s="37"/>
      <c r="H97" s="37"/>
      <c r="I97" s="38"/>
    </row>
    <row r="98" spans="2:9" x14ac:dyDescent="0.2">
      <c r="B98" s="35"/>
      <c r="C98" s="36"/>
      <c r="D98" s="36"/>
      <c r="E98" s="36"/>
      <c r="F98" s="37"/>
      <c r="G98" s="37"/>
      <c r="H98" s="37"/>
      <c r="I98" s="38"/>
    </row>
    <row r="99" spans="2:9" x14ac:dyDescent="0.2">
      <c r="B99" s="35"/>
      <c r="C99" s="36"/>
      <c r="D99" s="36"/>
      <c r="E99" s="36"/>
      <c r="F99" s="37"/>
      <c r="G99" s="37"/>
      <c r="H99" s="37"/>
      <c r="I99" s="38"/>
    </row>
    <row r="100" spans="2:9" x14ac:dyDescent="0.2">
      <c r="B100" s="35"/>
      <c r="C100" s="36"/>
      <c r="D100" s="36"/>
      <c r="E100" s="36"/>
      <c r="F100" s="37"/>
      <c r="G100" s="37"/>
      <c r="H100" s="37"/>
      <c r="I100" s="38"/>
    </row>
    <row r="101" spans="2:9" x14ac:dyDescent="0.2">
      <c r="B101" s="39"/>
      <c r="C101" s="40"/>
      <c r="D101" s="40"/>
      <c r="E101" s="40"/>
      <c r="F101" s="41"/>
      <c r="G101" s="41"/>
      <c r="H101" s="41"/>
      <c r="I101" s="42"/>
    </row>
    <row r="102" spans="2:9" x14ac:dyDescent="0.2">
      <c r="B102" s="33"/>
      <c r="C102" s="31"/>
      <c r="D102" s="31"/>
      <c r="E102" s="31"/>
      <c r="F102" s="32"/>
      <c r="G102" s="32"/>
      <c r="H102" s="32"/>
      <c r="I102" s="34"/>
    </row>
    <row r="103" spans="2:9" x14ac:dyDescent="0.2">
      <c r="B103" s="33"/>
      <c r="C103" s="31"/>
      <c r="D103" s="31"/>
      <c r="E103" s="31"/>
      <c r="F103" s="32"/>
      <c r="G103" s="32"/>
      <c r="H103" s="32"/>
      <c r="I103" s="34"/>
    </row>
  </sheetData>
  <mergeCells count="7">
    <mergeCell ref="B35:I35"/>
    <mergeCell ref="B32:I32"/>
    <mergeCell ref="B8:I8"/>
    <mergeCell ref="B1:E6"/>
    <mergeCell ref="H5:I6"/>
    <mergeCell ref="F5:G6"/>
    <mergeCell ref="F1:I4"/>
  </mergeCells>
  <pageMargins left="0" right="0" top="0" bottom="0" header="0" footer="0"/>
  <pageSetup paperSize="9" scale="4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0"/>
  <sheetViews>
    <sheetView zoomScale="70" zoomScaleNormal="70" workbookViewId="0">
      <selection activeCell="O11" sqref="O11"/>
    </sheetView>
  </sheetViews>
  <sheetFormatPr defaultColWidth="9.140625" defaultRowHeight="12.75" x14ac:dyDescent="0.2"/>
  <cols>
    <col min="1" max="1" width="2.7109375" style="26" customWidth="1"/>
    <col min="2" max="2" width="3.28515625" style="24" customWidth="1"/>
    <col min="3" max="3" width="20.7109375" style="25" customWidth="1"/>
    <col min="4" max="4" width="24.7109375" style="25" customWidth="1"/>
    <col min="5" max="5" width="20.7109375" style="26" customWidth="1"/>
    <col min="6" max="6" width="10.7109375" style="27" customWidth="1"/>
    <col min="7" max="7" width="17.7109375" style="27" customWidth="1"/>
    <col min="8" max="8" width="10.7109375" style="29" hidden="1" customWidth="1"/>
    <col min="9" max="9" width="13.85546875" style="26" customWidth="1"/>
    <col min="10" max="16384" width="9.140625" style="26"/>
  </cols>
  <sheetData>
    <row r="1" spans="2:16" ht="15.95" customHeight="1" x14ac:dyDescent="0.2">
      <c r="B1" s="45"/>
      <c r="C1" s="45"/>
      <c r="D1" s="45"/>
      <c r="E1" s="68"/>
      <c r="F1" s="70"/>
      <c r="G1" s="70"/>
      <c r="H1" s="70"/>
      <c r="I1" s="95"/>
    </row>
    <row r="2" spans="2:16" ht="15.95" customHeight="1" x14ac:dyDescent="0.2">
      <c r="B2" s="45"/>
      <c r="C2" s="45"/>
      <c r="D2" s="45"/>
      <c r="E2" s="68"/>
      <c r="F2" s="70"/>
      <c r="G2" s="70"/>
      <c r="H2" s="70"/>
      <c r="I2" s="95"/>
    </row>
    <row r="3" spans="2:16" ht="15.95" customHeight="1" x14ac:dyDescent="0.2">
      <c r="B3" s="45"/>
      <c r="C3" s="45"/>
      <c r="D3" s="45"/>
      <c r="E3" s="68"/>
      <c r="F3" s="70"/>
      <c r="G3" s="70"/>
      <c r="H3" s="70"/>
      <c r="I3" s="95"/>
    </row>
    <row r="4" spans="2:16" ht="15.95" customHeight="1" x14ac:dyDescent="0.2">
      <c r="B4" s="45"/>
      <c r="C4" s="45"/>
      <c r="D4" s="45"/>
      <c r="E4" s="68"/>
      <c r="F4" s="70"/>
      <c r="G4" s="70"/>
      <c r="H4" s="70"/>
      <c r="I4" s="95"/>
    </row>
    <row r="5" spans="2:16" ht="15.95" customHeight="1" x14ac:dyDescent="0.2">
      <c r="B5" s="45"/>
      <c r="C5" s="45"/>
      <c r="D5" s="45"/>
      <c r="E5" s="68"/>
      <c r="F5" s="96"/>
      <c r="G5" s="96"/>
      <c r="H5" s="71"/>
      <c r="I5" s="71"/>
    </row>
    <row r="6" spans="2:16" ht="38.25" customHeight="1" x14ac:dyDescent="0.2">
      <c r="B6" s="97"/>
      <c r="C6" s="97"/>
      <c r="D6" s="97"/>
      <c r="E6" s="98"/>
      <c r="F6" s="96"/>
      <c r="G6" s="96"/>
      <c r="H6" s="71"/>
      <c r="I6" s="71"/>
    </row>
    <row r="7" spans="2:16" s="58" customFormat="1" ht="16.5" customHeight="1" x14ac:dyDescent="0.25">
      <c r="B7" s="55" t="s">
        <v>0</v>
      </c>
      <c r="C7" s="55" t="s">
        <v>1</v>
      </c>
      <c r="D7" s="55" t="s">
        <v>2</v>
      </c>
      <c r="E7" s="55" t="s">
        <v>3</v>
      </c>
      <c r="F7" s="56" t="s">
        <v>4</v>
      </c>
      <c r="G7" s="56" t="s">
        <v>5</v>
      </c>
      <c r="H7" s="57" t="s">
        <v>7</v>
      </c>
      <c r="I7" s="99" t="s">
        <v>245</v>
      </c>
    </row>
    <row r="8" spans="2:16" s="58" customFormat="1" ht="24.95" customHeight="1" x14ac:dyDescent="0.25">
      <c r="B8" s="59" t="s">
        <v>244</v>
      </c>
      <c r="C8" s="59"/>
      <c r="D8" s="59"/>
      <c r="E8" s="59"/>
      <c r="F8" s="59"/>
      <c r="G8" s="59"/>
      <c r="H8" s="59"/>
      <c r="I8" s="65"/>
    </row>
    <row r="9" spans="2:16" s="58" customFormat="1" ht="90" customHeight="1" x14ac:dyDescent="0.25">
      <c r="B9" s="55">
        <v>1</v>
      </c>
      <c r="C9" s="60" t="s">
        <v>52</v>
      </c>
      <c r="D9" s="61"/>
      <c r="E9" s="61"/>
      <c r="F9" s="62">
        <v>500</v>
      </c>
      <c r="G9" s="63" t="s">
        <v>53</v>
      </c>
      <c r="H9" s="64">
        <v>6750</v>
      </c>
      <c r="I9" s="131">
        <f>H9*0.62*1.1*1.25*1.3</f>
        <v>7480.6875</v>
      </c>
    </row>
    <row r="10" spans="2:16" s="58" customFormat="1" ht="90" customHeight="1" x14ac:dyDescent="0.25">
      <c r="B10" s="55">
        <v>2</v>
      </c>
      <c r="C10" s="60" t="s">
        <v>54</v>
      </c>
      <c r="D10" s="66"/>
      <c r="E10" s="66"/>
      <c r="F10" s="62">
        <v>500</v>
      </c>
      <c r="G10" s="63" t="s">
        <v>55</v>
      </c>
      <c r="H10" s="64">
        <v>6900</v>
      </c>
      <c r="I10" s="131">
        <f>H10*0.62*1.1*1.25*1.3</f>
        <v>7646.9250000000002</v>
      </c>
    </row>
    <row r="11" spans="2:16" s="58" customFormat="1" ht="90" customHeight="1" x14ac:dyDescent="0.25">
      <c r="B11" s="55">
        <v>3</v>
      </c>
      <c r="C11" s="60" t="s">
        <v>56</v>
      </c>
      <c r="D11" s="61"/>
      <c r="E11" s="61"/>
      <c r="F11" s="62">
        <v>500</v>
      </c>
      <c r="G11" s="63" t="s">
        <v>57</v>
      </c>
      <c r="H11" s="64">
        <v>7300</v>
      </c>
      <c r="I11" s="131">
        <f>H11*0.62*1.1*1.25*1.3</f>
        <v>8090.2250000000004</v>
      </c>
    </row>
    <row r="12" spans="2:16" s="58" customFormat="1" ht="90" customHeight="1" x14ac:dyDescent="0.25">
      <c r="B12" s="55">
        <v>4</v>
      </c>
      <c r="C12" s="100" t="s">
        <v>58</v>
      </c>
      <c r="D12" s="101"/>
      <c r="E12" s="101"/>
      <c r="F12" s="102">
        <v>600</v>
      </c>
      <c r="G12" s="103" t="s">
        <v>59</v>
      </c>
      <c r="H12" s="104">
        <v>9650</v>
      </c>
      <c r="I12" s="132">
        <f>H12*0.62*1.1*1.25*1.3</f>
        <v>10694.612500000001</v>
      </c>
    </row>
    <row r="13" spans="2:16" s="58" customFormat="1" ht="77.25" customHeight="1" x14ac:dyDescent="0.25">
      <c r="B13" s="133" t="s">
        <v>60</v>
      </c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5"/>
    </row>
    <row r="40" spans="8:8" x14ac:dyDescent="0.2">
      <c r="H40" s="28"/>
    </row>
  </sheetData>
  <mergeCells count="5">
    <mergeCell ref="B1:E6"/>
    <mergeCell ref="F1:H4"/>
    <mergeCell ref="H5:I6"/>
    <mergeCell ref="B8:H8"/>
    <mergeCell ref="B13:P13"/>
  </mergeCells>
  <pageMargins left="0" right="0" top="0" bottom="0" header="0" footer="0"/>
  <pageSetup paperSize="9" scale="4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8"/>
  <sheetViews>
    <sheetView zoomScale="70" zoomScaleNormal="70" workbookViewId="0">
      <selection activeCell="J26" sqref="J26"/>
    </sheetView>
  </sheetViews>
  <sheetFormatPr defaultColWidth="9.140625" defaultRowHeight="12.75" x14ac:dyDescent="0.2"/>
  <cols>
    <col min="1" max="1" width="2.7109375" style="26" customWidth="1"/>
    <col min="2" max="2" width="3.28515625" style="24" customWidth="1"/>
    <col min="3" max="3" width="20.7109375" style="25" customWidth="1"/>
    <col min="4" max="4" width="24.7109375" style="25" customWidth="1"/>
    <col min="5" max="5" width="20.7109375" style="26" customWidth="1"/>
    <col min="6" max="6" width="10.7109375" style="27" customWidth="1"/>
    <col min="7" max="7" width="14.7109375" style="27" customWidth="1"/>
    <col min="8" max="8" width="10.7109375" style="27" customWidth="1"/>
    <col min="9" max="9" width="10.7109375" style="29" hidden="1" customWidth="1"/>
    <col min="10" max="16384" width="9.140625" style="26"/>
  </cols>
  <sheetData>
    <row r="1" spans="2:9" ht="15.95" customHeight="1" x14ac:dyDescent="0.2">
      <c r="B1" s="45"/>
      <c r="C1" s="45"/>
      <c r="D1" s="45"/>
      <c r="E1" s="68"/>
      <c r="F1" s="70"/>
      <c r="G1" s="70"/>
      <c r="H1" s="70"/>
      <c r="I1" s="70"/>
    </row>
    <row r="2" spans="2:9" ht="15.95" customHeight="1" x14ac:dyDescent="0.2">
      <c r="B2" s="45"/>
      <c r="C2" s="45"/>
      <c r="D2" s="45"/>
      <c r="E2" s="68"/>
      <c r="F2" s="70"/>
      <c r="G2" s="70"/>
      <c r="H2" s="70"/>
      <c r="I2" s="70"/>
    </row>
    <row r="3" spans="2:9" ht="15.95" customHeight="1" x14ac:dyDescent="0.2">
      <c r="B3" s="45"/>
      <c r="C3" s="45"/>
      <c r="D3" s="45"/>
      <c r="E3" s="68"/>
      <c r="F3" s="70"/>
      <c r="G3" s="70"/>
      <c r="H3" s="70"/>
      <c r="I3" s="70"/>
    </row>
    <row r="4" spans="2:9" ht="15.95" customHeight="1" x14ac:dyDescent="0.2">
      <c r="B4" s="45"/>
      <c r="C4" s="45"/>
      <c r="D4" s="45"/>
      <c r="E4" s="68"/>
      <c r="F4" s="70"/>
      <c r="G4" s="70"/>
      <c r="H4" s="70"/>
      <c r="I4" s="70"/>
    </row>
    <row r="5" spans="2:9" ht="15.95" customHeight="1" x14ac:dyDescent="0.2">
      <c r="B5" s="45"/>
      <c r="C5" s="45"/>
      <c r="D5" s="45"/>
      <c r="E5" s="68"/>
      <c r="F5" s="71"/>
      <c r="G5" s="71"/>
      <c r="H5" s="72"/>
      <c r="I5" s="72"/>
    </row>
    <row r="6" spans="2:9" ht="38.25" customHeight="1" x14ac:dyDescent="0.2">
      <c r="B6" s="97"/>
      <c r="C6" s="97"/>
      <c r="D6" s="97"/>
      <c r="E6" s="98"/>
      <c r="F6" s="71"/>
      <c r="G6" s="71"/>
      <c r="H6" s="72"/>
      <c r="I6" s="72"/>
    </row>
    <row r="7" spans="2:9" s="58" customFormat="1" ht="16.5" customHeight="1" x14ac:dyDescent="0.25">
      <c r="B7" s="55" t="s">
        <v>0</v>
      </c>
      <c r="C7" s="55" t="s">
        <v>1</v>
      </c>
      <c r="D7" s="55" t="s">
        <v>2</v>
      </c>
      <c r="E7" s="55" t="s">
        <v>3</v>
      </c>
      <c r="F7" s="56" t="s">
        <v>4</v>
      </c>
      <c r="G7" s="56" t="s">
        <v>5</v>
      </c>
      <c r="H7" s="57" t="s">
        <v>6</v>
      </c>
      <c r="I7" s="91" t="s">
        <v>7</v>
      </c>
    </row>
    <row r="8" spans="2:9" s="58" customFormat="1" ht="24.95" customHeight="1" x14ac:dyDescent="0.25">
      <c r="B8" s="59" t="s">
        <v>61</v>
      </c>
      <c r="C8" s="59"/>
      <c r="D8" s="59"/>
      <c r="E8" s="59"/>
      <c r="F8" s="59"/>
      <c r="G8" s="59"/>
      <c r="H8" s="59"/>
      <c r="I8" s="59"/>
    </row>
    <row r="9" spans="2:9" s="58" customFormat="1" ht="90" customHeight="1" x14ac:dyDescent="0.25">
      <c r="B9" s="55">
        <v>1</v>
      </c>
      <c r="C9" s="63" t="s">
        <v>62</v>
      </c>
      <c r="D9" s="61"/>
      <c r="E9" s="61"/>
      <c r="F9" s="62">
        <v>500</v>
      </c>
      <c r="G9" s="63" t="s">
        <v>63</v>
      </c>
      <c r="H9" s="64">
        <f>I9*0.62*1.1*1.25*1.3</f>
        <v>14074.775000000003</v>
      </c>
      <c r="I9" s="112">
        <v>12700</v>
      </c>
    </row>
    <row r="10" spans="2:9" s="58" customFormat="1" ht="90" customHeight="1" x14ac:dyDescent="0.25">
      <c r="B10" s="55">
        <v>2</v>
      </c>
      <c r="C10" s="63" t="s">
        <v>64</v>
      </c>
      <c r="D10" s="66"/>
      <c r="E10" s="66"/>
      <c r="F10" s="62">
        <v>500</v>
      </c>
      <c r="G10" s="63" t="s">
        <v>65</v>
      </c>
      <c r="H10" s="64">
        <f>I10*0.62*1.1*1.25*1.3</f>
        <v>15404.675000000003</v>
      </c>
      <c r="I10" s="112">
        <v>13900</v>
      </c>
    </row>
    <row r="11" spans="2:9" s="58" customFormat="1" ht="61.5" customHeight="1" x14ac:dyDescent="0.25">
      <c r="B11" s="113" t="s">
        <v>66</v>
      </c>
      <c r="C11" s="113"/>
      <c r="D11" s="113"/>
      <c r="E11" s="113"/>
      <c r="F11" s="113"/>
      <c r="G11" s="113"/>
      <c r="H11" s="113"/>
      <c r="I11" s="113"/>
    </row>
    <row r="38" spans="9:9" ht="13.15" x14ac:dyDescent="0.25">
      <c r="I38" s="28"/>
    </row>
  </sheetData>
  <mergeCells count="6">
    <mergeCell ref="B11:I11"/>
    <mergeCell ref="B1:E6"/>
    <mergeCell ref="F1:I4"/>
    <mergeCell ref="F5:G6"/>
    <mergeCell ref="H5:I6"/>
    <mergeCell ref="B8:I8"/>
  </mergeCells>
  <pageMargins left="0" right="0" top="0" bottom="0" header="0" footer="0"/>
  <pageSetup paperSize="9" scale="4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1"/>
  <sheetViews>
    <sheetView zoomScale="70" zoomScaleNormal="70" workbookViewId="0">
      <selection activeCell="K17" sqref="K17"/>
    </sheetView>
  </sheetViews>
  <sheetFormatPr defaultColWidth="9.140625" defaultRowHeight="12.75" x14ac:dyDescent="0.2"/>
  <cols>
    <col min="1" max="1" width="2.7109375" style="26" customWidth="1"/>
    <col min="2" max="2" width="3.28515625" style="24" customWidth="1"/>
    <col min="3" max="3" width="20.7109375" style="25" customWidth="1"/>
    <col min="4" max="4" width="24.7109375" style="25" customWidth="1"/>
    <col min="5" max="5" width="20.7109375" style="26" customWidth="1"/>
    <col min="6" max="6" width="10.7109375" style="27" customWidth="1"/>
    <col min="7" max="7" width="14.7109375" style="27" customWidth="1"/>
    <col min="8" max="8" width="10.7109375" style="27" customWidth="1"/>
    <col min="9" max="9" width="10.7109375" style="29" hidden="1" customWidth="1"/>
    <col min="10" max="16384" width="9.140625" style="26"/>
  </cols>
  <sheetData>
    <row r="1" spans="2:9" ht="15.95" customHeight="1" x14ac:dyDescent="0.2">
      <c r="B1" s="45"/>
      <c r="C1" s="45"/>
      <c r="D1" s="45"/>
      <c r="E1" s="68"/>
      <c r="F1" s="70"/>
      <c r="G1" s="70"/>
      <c r="H1" s="70"/>
      <c r="I1" s="70"/>
    </row>
    <row r="2" spans="2:9" ht="15.95" customHeight="1" x14ac:dyDescent="0.2">
      <c r="B2" s="45"/>
      <c r="C2" s="45"/>
      <c r="D2" s="45"/>
      <c r="E2" s="68"/>
      <c r="F2" s="70"/>
      <c r="G2" s="70"/>
      <c r="H2" s="70"/>
      <c r="I2" s="70"/>
    </row>
    <row r="3" spans="2:9" ht="15.95" customHeight="1" x14ac:dyDescent="0.2">
      <c r="B3" s="45"/>
      <c r="C3" s="45"/>
      <c r="D3" s="45"/>
      <c r="E3" s="68"/>
      <c r="F3" s="70"/>
      <c r="G3" s="70"/>
      <c r="H3" s="70"/>
      <c r="I3" s="70"/>
    </row>
    <row r="4" spans="2:9" ht="15.95" customHeight="1" x14ac:dyDescent="0.2">
      <c r="B4" s="45"/>
      <c r="C4" s="45"/>
      <c r="D4" s="45"/>
      <c r="E4" s="68"/>
      <c r="F4" s="70"/>
      <c r="G4" s="70"/>
      <c r="H4" s="70"/>
      <c r="I4" s="70"/>
    </row>
    <row r="5" spans="2:9" ht="15.95" customHeight="1" x14ac:dyDescent="0.2">
      <c r="B5" s="45"/>
      <c r="C5" s="45"/>
      <c r="D5" s="45"/>
      <c r="E5" s="68"/>
      <c r="F5" s="71"/>
      <c r="G5" s="71"/>
      <c r="H5" s="72"/>
      <c r="I5" s="72"/>
    </row>
    <row r="6" spans="2:9" ht="38.25" customHeight="1" x14ac:dyDescent="0.2">
      <c r="B6" s="45"/>
      <c r="C6" s="45"/>
      <c r="D6" s="45"/>
      <c r="E6" s="98"/>
      <c r="F6" s="71"/>
      <c r="G6" s="71"/>
      <c r="H6" s="72"/>
      <c r="I6" s="72"/>
    </row>
    <row r="7" spans="2:9" s="58" customFormat="1" ht="16.5" customHeight="1" x14ac:dyDescent="0.25">
      <c r="B7" s="55" t="s">
        <v>0</v>
      </c>
      <c r="C7" s="55" t="s">
        <v>1</v>
      </c>
      <c r="D7" s="55" t="s">
        <v>2</v>
      </c>
      <c r="E7" s="55" t="s">
        <v>3</v>
      </c>
      <c r="F7" s="56" t="s">
        <v>4</v>
      </c>
      <c r="G7" s="56" t="s">
        <v>5</v>
      </c>
      <c r="H7" s="57" t="s">
        <v>6</v>
      </c>
      <c r="I7" s="57" t="s">
        <v>7</v>
      </c>
    </row>
    <row r="8" spans="2:9" s="58" customFormat="1" ht="24.95" customHeight="1" x14ac:dyDescent="0.25">
      <c r="B8" s="59" t="s">
        <v>247</v>
      </c>
      <c r="C8" s="59"/>
      <c r="D8" s="59"/>
      <c r="E8" s="59"/>
      <c r="F8" s="59"/>
      <c r="G8" s="59"/>
      <c r="H8" s="59"/>
      <c r="I8" s="59"/>
    </row>
    <row r="9" spans="2:9" s="58" customFormat="1" ht="90" customHeight="1" x14ac:dyDescent="0.25">
      <c r="B9" s="55">
        <v>1</v>
      </c>
      <c r="C9" s="63" t="s">
        <v>67</v>
      </c>
      <c r="D9" s="114"/>
      <c r="E9" s="66"/>
      <c r="F9" s="62">
        <v>450</v>
      </c>
      <c r="G9" s="63" t="s">
        <v>68</v>
      </c>
      <c r="H9" s="64">
        <f>I9*0.62*1.1*1.25*1.3</f>
        <v>4876.3</v>
      </c>
      <c r="I9" s="112">
        <v>4400</v>
      </c>
    </row>
    <row r="10" spans="2:9" s="58" customFormat="1" ht="90" customHeight="1" x14ac:dyDescent="0.25">
      <c r="B10" s="55">
        <v>2</v>
      </c>
      <c r="C10" s="63" t="s">
        <v>69</v>
      </c>
      <c r="D10" s="115"/>
      <c r="E10" s="116"/>
      <c r="F10" s="63">
        <v>450</v>
      </c>
      <c r="G10" s="63" t="s">
        <v>70</v>
      </c>
      <c r="H10" s="64">
        <f t="shared" ref="H10:H13" si="0">I10*0.62*1.1*1.25*1.3</f>
        <v>4654.6500000000005</v>
      </c>
      <c r="I10" s="112">
        <v>4200</v>
      </c>
    </row>
    <row r="11" spans="2:9" s="58" customFormat="1" ht="90" customHeight="1" x14ac:dyDescent="0.25">
      <c r="B11" s="55">
        <v>3</v>
      </c>
      <c r="C11" s="63" t="s">
        <v>71</v>
      </c>
      <c r="D11" s="61"/>
      <c r="E11" s="61"/>
      <c r="F11" s="63">
        <v>450</v>
      </c>
      <c r="G11" s="63" t="s">
        <v>72</v>
      </c>
      <c r="H11" s="64">
        <f t="shared" si="0"/>
        <v>5984.55</v>
      </c>
      <c r="I11" s="112">
        <v>5400</v>
      </c>
    </row>
    <row r="12" spans="2:9" s="58" customFormat="1" ht="90" customHeight="1" x14ac:dyDescent="0.25">
      <c r="B12" s="55">
        <v>4</v>
      </c>
      <c r="C12" s="63" t="s">
        <v>73</v>
      </c>
      <c r="D12" s="61"/>
      <c r="E12" s="61"/>
      <c r="F12" s="63">
        <v>450</v>
      </c>
      <c r="G12" s="63" t="s">
        <v>74</v>
      </c>
      <c r="H12" s="64">
        <f t="shared" si="0"/>
        <v>6206.2</v>
      </c>
      <c r="I12" s="112">
        <v>5600</v>
      </c>
    </row>
    <row r="13" spans="2:9" s="58" customFormat="1" ht="90" customHeight="1" x14ac:dyDescent="0.25">
      <c r="B13" s="55">
        <v>5</v>
      </c>
      <c r="C13" s="63" t="s">
        <v>75</v>
      </c>
      <c r="D13" s="61"/>
      <c r="E13" s="61"/>
      <c r="F13" s="63">
        <v>450</v>
      </c>
      <c r="G13" s="63" t="s">
        <v>74</v>
      </c>
      <c r="H13" s="64">
        <f t="shared" si="0"/>
        <v>6815.7375000000002</v>
      </c>
      <c r="I13" s="112">
        <v>6150</v>
      </c>
    </row>
    <row r="14" spans="2:9" s="58" customFormat="1" ht="51.75" customHeight="1" x14ac:dyDescent="0.25">
      <c r="B14" s="113" t="s">
        <v>76</v>
      </c>
      <c r="C14" s="113"/>
      <c r="D14" s="113"/>
      <c r="E14" s="113"/>
      <c r="F14" s="113"/>
      <c r="G14" s="113"/>
      <c r="H14" s="113"/>
      <c r="I14" s="113"/>
    </row>
    <row r="41" spans="9:9" x14ac:dyDescent="0.2">
      <c r="I41" s="28"/>
    </row>
  </sheetData>
  <mergeCells count="6">
    <mergeCell ref="B14:I14"/>
    <mergeCell ref="B1:E6"/>
    <mergeCell ref="F1:I4"/>
    <mergeCell ref="F5:G6"/>
    <mergeCell ref="H5:I6"/>
    <mergeCell ref="B8:I8"/>
  </mergeCells>
  <pageMargins left="0" right="0" top="0" bottom="0" header="0" footer="0"/>
  <pageSetup paperSize="9" scale="4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54"/>
  <sheetViews>
    <sheetView tabSelected="1" zoomScale="70" zoomScaleNormal="70" workbookViewId="0">
      <selection activeCell="P10" sqref="P10"/>
    </sheetView>
  </sheetViews>
  <sheetFormatPr defaultColWidth="9.140625" defaultRowHeight="12.75" x14ac:dyDescent="0.2"/>
  <cols>
    <col min="1" max="1" width="2.7109375" style="26" customWidth="1"/>
    <col min="2" max="2" width="3.28515625" style="24" customWidth="1"/>
    <col min="3" max="3" width="20.7109375" style="25" customWidth="1"/>
    <col min="4" max="4" width="24.7109375" style="25" customWidth="1"/>
    <col min="5" max="5" width="20.7109375" style="26" customWidth="1"/>
    <col min="6" max="6" width="20.28515625" style="27" customWidth="1"/>
    <col min="7" max="7" width="14.7109375" style="27" customWidth="1"/>
    <col min="8" max="8" width="10.7109375" style="27" customWidth="1"/>
    <col min="9" max="9" width="10.7109375" style="29" hidden="1" customWidth="1"/>
    <col min="10" max="16384" width="9.140625" style="26"/>
  </cols>
  <sheetData>
    <row r="1" spans="2:9" ht="15.95" customHeight="1" x14ac:dyDescent="0.2">
      <c r="B1" s="45"/>
      <c r="C1" s="45"/>
      <c r="D1" s="45"/>
      <c r="E1" s="68"/>
      <c r="F1" s="120"/>
      <c r="G1" s="121"/>
      <c r="H1" s="121"/>
      <c r="I1" s="122"/>
    </row>
    <row r="2" spans="2:9" ht="15.95" customHeight="1" x14ac:dyDescent="0.2">
      <c r="B2" s="45"/>
      <c r="C2" s="45"/>
      <c r="D2" s="45"/>
      <c r="E2" s="68"/>
      <c r="F2" s="123"/>
      <c r="G2" s="70"/>
      <c r="H2" s="70"/>
      <c r="I2" s="124"/>
    </row>
    <row r="3" spans="2:9" ht="15.95" customHeight="1" x14ac:dyDescent="0.2">
      <c r="B3" s="45"/>
      <c r="C3" s="45"/>
      <c r="D3" s="45"/>
      <c r="E3" s="68"/>
      <c r="F3" s="123"/>
      <c r="G3" s="70"/>
      <c r="H3" s="70"/>
      <c r="I3" s="124"/>
    </row>
    <row r="4" spans="2:9" ht="15.95" customHeight="1" x14ac:dyDescent="0.2">
      <c r="B4" s="45"/>
      <c r="C4" s="45"/>
      <c r="D4" s="45"/>
      <c r="E4" s="68"/>
      <c r="F4" s="123"/>
      <c r="G4" s="70"/>
      <c r="H4" s="70"/>
      <c r="I4" s="124"/>
    </row>
    <row r="5" spans="2:9" ht="15.95" customHeight="1" x14ac:dyDescent="0.2">
      <c r="B5" s="45"/>
      <c r="C5" s="45"/>
      <c r="D5" s="45"/>
      <c r="E5" s="68"/>
      <c r="F5" s="125"/>
      <c r="G5" s="71"/>
      <c r="H5" s="72"/>
      <c r="I5" s="126"/>
    </row>
    <row r="6" spans="2:9" ht="38.25" customHeight="1" x14ac:dyDescent="0.2">
      <c r="B6" s="45"/>
      <c r="C6" s="45"/>
      <c r="D6" s="45"/>
      <c r="E6" s="68"/>
      <c r="F6" s="127"/>
      <c r="G6" s="128"/>
      <c r="H6" s="129"/>
      <c r="I6" s="130"/>
    </row>
    <row r="7" spans="2:9" ht="16.5" customHeight="1" x14ac:dyDescent="0.2">
      <c r="B7" s="23" t="s">
        <v>0</v>
      </c>
      <c r="C7" s="23" t="s">
        <v>1</v>
      </c>
      <c r="D7" s="23" t="s">
        <v>2</v>
      </c>
      <c r="E7" s="23" t="s">
        <v>3</v>
      </c>
      <c r="F7" s="105" t="s">
        <v>77</v>
      </c>
      <c r="G7" s="105" t="s">
        <v>5</v>
      </c>
      <c r="H7" s="69" t="s">
        <v>6</v>
      </c>
      <c r="I7" s="69" t="s">
        <v>7</v>
      </c>
    </row>
    <row r="8" spans="2:9" ht="24.95" customHeight="1" x14ac:dyDescent="0.2">
      <c r="B8" s="44" t="s">
        <v>78</v>
      </c>
      <c r="C8" s="44"/>
      <c r="D8" s="44"/>
      <c r="E8" s="44"/>
      <c r="F8" s="44"/>
      <c r="G8" s="44"/>
      <c r="H8" s="44"/>
      <c r="I8" s="44"/>
    </row>
    <row r="9" spans="2:9" s="58" customFormat="1" ht="90" customHeight="1" x14ac:dyDescent="0.25">
      <c r="B9" s="55">
        <v>1</v>
      </c>
      <c r="C9" s="60" t="s">
        <v>79</v>
      </c>
      <c r="D9" s="114"/>
      <c r="E9" s="114"/>
      <c r="F9" s="62" t="s">
        <v>80</v>
      </c>
      <c r="G9" s="63" t="s">
        <v>81</v>
      </c>
      <c r="H9" s="64">
        <f>I9*0.62*1.1*1.25*1.3</f>
        <v>7979.4000000000015</v>
      </c>
      <c r="I9" s="112">
        <v>7200</v>
      </c>
    </row>
    <row r="10" spans="2:9" s="58" customFormat="1" ht="90" customHeight="1" x14ac:dyDescent="0.25">
      <c r="B10" s="55">
        <v>2</v>
      </c>
      <c r="C10" s="60" t="s">
        <v>82</v>
      </c>
      <c r="D10" s="114"/>
      <c r="E10" s="114"/>
      <c r="F10" s="62" t="s">
        <v>83</v>
      </c>
      <c r="G10" s="63" t="s">
        <v>84</v>
      </c>
      <c r="H10" s="64">
        <f t="shared" ref="H10:H27" si="0">I10*0.62*1.1*1.25*1.3</f>
        <v>12634.050000000001</v>
      </c>
      <c r="I10" s="112">
        <v>11400</v>
      </c>
    </row>
    <row r="11" spans="2:9" s="58" customFormat="1" ht="90" customHeight="1" x14ac:dyDescent="0.25">
      <c r="B11" s="55">
        <v>3</v>
      </c>
      <c r="C11" s="60" t="s">
        <v>85</v>
      </c>
      <c r="D11" s="114"/>
      <c r="E11" s="114"/>
      <c r="F11" s="62" t="s">
        <v>80</v>
      </c>
      <c r="G11" s="63" t="s">
        <v>86</v>
      </c>
      <c r="H11" s="64">
        <f t="shared" si="0"/>
        <v>7979.4000000000015</v>
      </c>
      <c r="I11" s="112">
        <v>7200</v>
      </c>
    </row>
    <row r="12" spans="2:9" s="58" customFormat="1" ht="90" customHeight="1" x14ac:dyDescent="0.25">
      <c r="B12" s="55">
        <v>4</v>
      </c>
      <c r="C12" s="63" t="s">
        <v>87</v>
      </c>
      <c r="D12" s="66"/>
      <c r="E12" s="66"/>
      <c r="F12" s="62" t="s">
        <v>88</v>
      </c>
      <c r="G12" s="63" t="s">
        <v>89</v>
      </c>
      <c r="H12" s="64">
        <f t="shared" si="0"/>
        <v>10306.725</v>
      </c>
      <c r="I12" s="112">
        <v>9300</v>
      </c>
    </row>
    <row r="13" spans="2:9" s="58" customFormat="1" ht="90" customHeight="1" x14ac:dyDescent="0.25">
      <c r="B13" s="55">
        <v>5</v>
      </c>
      <c r="C13" s="63" t="s">
        <v>90</v>
      </c>
      <c r="D13" s="66"/>
      <c r="E13" s="66"/>
      <c r="F13" s="62" t="s">
        <v>83</v>
      </c>
      <c r="G13" s="63" t="s">
        <v>91</v>
      </c>
      <c r="H13" s="64">
        <f t="shared" si="0"/>
        <v>13077.35</v>
      </c>
      <c r="I13" s="112">
        <v>11800</v>
      </c>
    </row>
    <row r="14" spans="2:9" s="58" customFormat="1" ht="90" customHeight="1" x14ac:dyDescent="0.25">
      <c r="B14" s="55">
        <v>6</v>
      </c>
      <c r="C14" s="63" t="s">
        <v>92</v>
      </c>
      <c r="D14" s="66"/>
      <c r="E14" s="66"/>
      <c r="F14" s="62" t="s">
        <v>83</v>
      </c>
      <c r="G14" s="63" t="s">
        <v>93</v>
      </c>
      <c r="H14" s="64">
        <f t="shared" si="0"/>
        <v>12634.050000000001</v>
      </c>
      <c r="I14" s="112">
        <v>11400</v>
      </c>
    </row>
    <row r="15" spans="2:9" s="58" customFormat="1" ht="90" customHeight="1" x14ac:dyDescent="0.25">
      <c r="B15" s="55">
        <v>7</v>
      </c>
      <c r="C15" s="60" t="s">
        <v>94</v>
      </c>
      <c r="D15" s="117"/>
      <c r="E15" s="117"/>
      <c r="F15" s="62" t="s">
        <v>83</v>
      </c>
      <c r="G15" s="63" t="s">
        <v>95</v>
      </c>
      <c r="H15" s="64">
        <f t="shared" si="0"/>
        <v>12301.575000000001</v>
      </c>
      <c r="I15" s="112">
        <v>11100</v>
      </c>
    </row>
    <row r="16" spans="2:9" s="58" customFormat="1" ht="90" customHeight="1" x14ac:dyDescent="0.25">
      <c r="B16" s="55">
        <v>8</v>
      </c>
      <c r="C16" s="60" t="s">
        <v>96</v>
      </c>
      <c r="D16" s="117"/>
      <c r="E16" s="117"/>
      <c r="F16" s="62" t="s">
        <v>88</v>
      </c>
      <c r="G16" s="63" t="s">
        <v>84</v>
      </c>
      <c r="H16" s="64">
        <f t="shared" si="0"/>
        <v>10029.6625</v>
      </c>
      <c r="I16" s="112">
        <v>9050</v>
      </c>
    </row>
    <row r="17" spans="2:11" s="58" customFormat="1" ht="90" customHeight="1" x14ac:dyDescent="0.25">
      <c r="B17" s="55">
        <v>9</v>
      </c>
      <c r="C17" s="60" t="s">
        <v>97</v>
      </c>
      <c r="D17" s="117"/>
      <c r="E17" s="117"/>
      <c r="F17" s="62" t="s">
        <v>83</v>
      </c>
      <c r="G17" s="63" t="s">
        <v>89</v>
      </c>
      <c r="H17" s="64">
        <f t="shared" si="0"/>
        <v>12800.2875</v>
      </c>
      <c r="I17" s="112">
        <v>11550</v>
      </c>
    </row>
    <row r="18" spans="2:11" s="58" customFormat="1" ht="90" customHeight="1" x14ac:dyDescent="0.25">
      <c r="B18" s="55">
        <v>10</v>
      </c>
      <c r="C18" s="60" t="s">
        <v>98</v>
      </c>
      <c r="D18" s="117"/>
      <c r="E18" s="117"/>
      <c r="F18" s="62" t="s">
        <v>83</v>
      </c>
      <c r="G18" s="63" t="s">
        <v>91</v>
      </c>
      <c r="H18" s="64">
        <f t="shared" si="0"/>
        <v>12301.575000000001</v>
      </c>
      <c r="I18" s="112">
        <v>11100</v>
      </c>
    </row>
    <row r="19" spans="2:11" s="58" customFormat="1" ht="90" customHeight="1" x14ac:dyDescent="0.25">
      <c r="B19" s="55">
        <v>11</v>
      </c>
      <c r="C19" s="60" t="s">
        <v>99</v>
      </c>
      <c r="D19" s="117"/>
      <c r="E19" s="117"/>
      <c r="F19" s="62" t="s">
        <v>83</v>
      </c>
      <c r="G19" s="63" t="s">
        <v>100</v>
      </c>
      <c r="H19" s="64">
        <f t="shared" si="0"/>
        <v>12024.512500000001</v>
      </c>
      <c r="I19" s="112">
        <v>10850</v>
      </c>
    </row>
    <row r="20" spans="2:11" s="58" customFormat="1" ht="90" customHeight="1" x14ac:dyDescent="0.25">
      <c r="B20" s="55">
        <v>12</v>
      </c>
      <c r="C20" s="60" t="s">
        <v>101</v>
      </c>
      <c r="D20" s="117"/>
      <c r="E20" s="117"/>
      <c r="F20" s="62" t="s">
        <v>83</v>
      </c>
      <c r="G20" s="63" t="s">
        <v>102</v>
      </c>
      <c r="H20" s="64">
        <f t="shared" si="0"/>
        <v>13243.5875</v>
      </c>
      <c r="I20" s="112">
        <v>11950</v>
      </c>
    </row>
    <row r="21" spans="2:11" s="58" customFormat="1" ht="90" customHeight="1" x14ac:dyDescent="0.25">
      <c r="B21" s="55">
        <v>13</v>
      </c>
      <c r="C21" s="60" t="s">
        <v>103</v>
      </c>
      <c r="D21" s="117"/>
      <c r="E21" s="117"/>
      <c r="F21" s="62" t="s">
        <v>83</v>
      </c>
      <c r="G21" s="63" t="s">
        <v>104</v>
      </c>
      <c r="H21" s="64">
        <f t="shared" si="0"/>
        <v>12911.112500000003</v>
      </c>
      <c r="I21" s="112">
        <v>11650</v>
      </c>
    </row>
    <row r="22" spans="2:11" s="58" customFormat="1" ht="90" customHeight="1" x14ac:dyDescent="0.25">
      <c r="B22" s="55">
        <v>14</v>
      </c>
      <c r="C22" s="60" t="s">
        <v>105</v>
      </c>
      <c r="D22" s="117"/>
      <c r="E22" s="117"/>
      <c r="F22" s="62" t="s">
        <v>83</v>
      </c>
      <c r="G22" s="63" t="s">
        <v>106</v>
      </c>
      <c r="H22" s="64">
        <f t="shared" si="0"/>
        <v>13354.4125</v>
      </c>
      <c r="I22" s="112">
        <v>12050</v>
      </c>
    </row>
    <row r="23" spans="2:11" s="58" customFormat="1" ht="90" customHeight="1" x14ac:dyDescent="0.25">
      <c r="B23" s="55">
        <v>15</v>
      </c>
      <c r="C23" s="60" t="s">
        <v>107</v>
      </c>
      <c r="D23" s="117"/>
      <c r="E23" s="117"/>
      <c r="F23" s="62" t="s">
        <v>80</v>
      </c>
      <c r="G23" s="63" t="s">
        <v>108</v>
      </c>
      <c r="H23" s="64">
        <f t="shared" si="0"/>
        <v>8311.875</v>
      </c>
      <c r="I23" s="112">
        <v>7500</v>
      </c>
    </row>
    <row r="24" spans="2:11" s="58" customFormat="1" ht="90" customHeight="1" x14ac:dyDescent="0.25">
      <c r="B24" s="55">
        <v>16</v>
      </c>
      <c r="C24" s="60" t="s">
        <v>109</v>
      </c>
      <c r="D24" s="118"/>
      <c r="E24" s="119"/>
      <c r="F24" s="62" t="s">
        <v>80</v>
      </c>
      <c r="G24" s="63" t="s">
        <v>110</v>
      </c>
      <c r="H24" s="64">
        <f t="shared" si="0"/>
        <v>8367.2875000000004</v>
      </c>
      <c r="I24" s="112">
        <v>7550</v>
      </c>
      <c r="K24" s="108" t="s">
        <v>12</v>
      </c>
    </row>
    <row r="25" spans="2:11" s="58" customFormat="1" ht="90" customHeight="1" x14ac:dyDescent="0.25">
      <c r="B25" s="55">
        <v>17</v>
      </c>
      <c r="C25" s="60" t="s">
        <v>111</v>
      </c>
      <c r="D25" s="118"/>
      <c r="E25" s="119"/>
      <c r="F25" s="62" t="s">
        <v>80</v>
      </c>
      <c r="G25" s="63" t="s">
        <v>112</v>
      </c>
      <c r="H25" s="64">
        <f t="shared" si="0"/>
        <v>7813.1625000000004</v>
      </c>
      <c r="I25" s="112">
        <v>7050</v>
      </c>
      <c r="K25" s="108" t="s">
        <v>12</v>
      </c>
    </row>
    <row r="26" spans="2:11" s="58" customFormat="1" ht="90" customHeight="1" x14ac:dyDescent="0.25">
      <c r="B26" s="55">
        <v>18</v>
      </c>
      <c r="C26" s="60" t="s">
        <v>113</v>
      </c>
      <c r="D26" s="118"/>
      <c r="E26" s="119"/>
      <c r="F26" s="62" t="s">
        <v>114</v>
      </c>
      <c r="G26" s="63" t="s">
        <v>115</v>
      </c>
      <c r="H26" s="64">
        <f t="shared" si="0"/>
        <v>2327.3250000000003</v>
      </c>
      <c r="I26" s="112">
        <v>2100</v>
      </c>
      <c r="K26" s="108" t="s">
        <v>12</v>
      </c>
    </row>
    <row r="27" spans="2:11" s="58" customFormat="1" ht="90" customHeight="1" x14ac:dyDescent="0.25">
      <c r="B27" s="55">
        <v>19</v>
      </c>
      <c r="C27" s="60" t="s">
        <v>116</v>
      </c>
      <c r="D27" s="117"/>
      <c r="E27" s="117"/>
      <c r="F27" s="62" t="s">
        <v>114</v>
      </c>
      <c r="G27" s="63" t="s">
        <v>117</v>
      </c>
      <c r="H27" s="64">
        <f t="shared" si="0"/>
        <v>1717.7875000000004</v>
      </c>
      <c r="I27" s="112">
        <v>1550</v>
      </c>
    </row>
    <row r="54" spans="9:9" x14ac:dyDescent="0.2">
      <c r="I54" s="28"/>
    </row>
  </sheetData>
  <sheetProtection sheet="1" formatCells="0" formatColumns="0" formatRows="0" insertColumns="0" insertRows="0" insertHyperlinks="0" deleteColumns="0" deleteRows="0" sort="0" autoFilter="0" pivotTables="0"/>
  <mergeCells count="5">
    <mergeCell ref="B1:E6"/>
    <mergeCell ref="F1:I4"/>
    <mergeCell ref="F5:G6"/>
    <mergeCell ref="H5:I6"/>
    <mergeCell ref="B8:I8"/>
  </mergeCells>
  <pageMargins left="0" right="0" top="0" bottom="0" header="0" footer="0"/>
  <pageSetup paperSize="9" scale="4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7"/>
  <sheetViews>
    <sheetView zoomScale="70" zoomScaleNormal="70" workbookViewId="0">
      <selection activeCell="C24" sqref="C24"/>
    </sheetView>
  </sheetViews>
  <sheetFormatPr defaultColWidth="9.140625" defaultRowHeight="12.75" x14ac:dyDescent="0.2"/>
  <cols>
    <col min="1" max="1" width="2.7109375" style="26" customWidth="1"/>
    <col min="2" max="2" width="3.28515625" style="24" customWidth="1"/>
    <col min="3" max="3" width="20.7109375" style="25" customWidth="1"/>
    <col min="4" max="4" width="24.7109375" style="25" customWidth="1"/>
    <col min="5" max="5" width="20.7109375" style="26" customWidth="1"/>
    <col min="6" max="6" width="10.7109375" style="27" customWidth="1"/>
    <col min="7" max="7" width="14.7109375" style="27" customWidth="1"/>
    <col min="8" max="8" width="10.7109375" style="27" customWidth="1"/>
    <col min="9" max="9" width="10.7109375" style="29" hidden="1" customWidth="1"/>
    <col min="10" max="16384" width="9.140625" style="26"/>
  </cols>
  <sheetData>
    <row r="1" spans="2:9" ht="15.95" customHeight="1" x14ac:dyDescent="0.2">
      <c r="B1" s="45"/>
      <c r="C1" s="45"/>
      <c r="D1" s="45"/>
      <c r="E1" s="45"/>
      <c r="F1" s="48"/>
      <c r="G1" s="48"/>
      <c r="H1" s="48"/>
      <c r="I1" s="48"/>
    </row>
    <row r="2" spans="2:9" ht="15.95" customHeight="1" x14ac:dyDescent="0.2">
      <c r="B2" s="45"/>
      <c r="C2" s="45"/>
      <c r="D2" s="45"/>
      <c r="E2" s="45"/>
      <c r="F2" s="48"/>
      <c r="G2" s="48"/>
      <c r="H2" s="48"/>
      <c r="I2" s="48"/>
    </row>
    <row r="3" spans="2:9" ht="15.95" customHeight="1" x14ac:dyDescent="0.2">
      <c r="B3" s="45"/>
      <c r="C3" s="45"/>
      <c r="D3" s="45"/>
      <c r="E3" s="45"/>
      <c r="F3" s="48"/>
      <c r="G3" s="48"/>
      <c r="H3" s="48"/>
      <c r="I3" s="48"/>
    </row>
    <row r="4" spans="2:9" ht="15.95" customHeight="1" x14ac:dyDescent="0.2">
      <c r="B4" s="45"/>
      <c r="C4" s="45"/>
      <c r="D4" s="45"/>
      <c r="E4" s="45"/>
      <c r="F4" s="48"/>
      <c r="G4" s="48"/>
      <c r="H4" s="48"/>
      <c r="I4" s="48"/>
    </row>
    <row r="5" spans="2:9" ht="15.95" customHeight="1" x14ac:dyDescent="0.2">
      <c r="B5" s="45"/>
      <c r="C5" s="45"/>
      <c r="D5" s="45"/>
      <c r="E5" s="45"/>
      <c r="F5" s="47"/>
      <c r="G5" s="47"/>
      <c r="H5" s="46"/>
      <c r="I5" s="46"/>
    </row>
    <row r="6" spans="2:9" ht="38.25" customHeight="1" x14ac:dyDescent="0.2">
      <c r="B6" s="45"/>
      <c r="C6" s="45"/>
      <c r="D6" s="45"/>
      <c r="E6" s="45"/>
      <c r="F6" s="47"/>
      <c r="G6" s="47"/>
      <c r="H6" s="46"/>
      <c r="I6" s="46"/>
    </row>
    <row r="7" spans="2:9" s="58" customFormat="1" ht="16.5" customHeight="1" x14ac:dyDescent="0.25">
      <c r="B7" s="55" t="s">
        <v>0</v>
      </c>
      <c r="C7" s="55" t="s">
        <v>1</v>
      </c>
      <c r="D7" s="55" t="s">
        <v>2</v>
      </c>
      <c r="E7" s="55" t="s">
        <v>3</v>
      </c>
      <c r="F7" s="56" t="s">
        <v>77</v>
      </c>
      <c r="G7" s="56" t="s">
        <v>5</v>
      </c>
      <c r="H7" s="57" t="s">
        <v>6</v>
      </c>
      <c r="I7" s="57" t="s">
        <v>7</v>
      </c>
    </row>
    <row r="8" spans="2:9" s="58" customFormat="1" ht="24.95" customHeight="1" x14ac:dyDescent="0.25">
      <c r="B8" s="59" t="s">
        <v>118</v>
      </c>
      <c r="C8" s="59"/>
      <c r="D8" s="59"/>
      <c r="E8" s="59"/>
      <c r="F8" s="59"/>
      <c r="G8" s="59"/>
      <c r="H8" s="59"/>
      <c r="I8" s="59"/>
    </row>
    <row r="9" spans="2:9" s="58" customFormat="1" ht="90" customHeight="1" x14ac:dyDescent="0.25">
      <c r="B9" s="55">
        <v>1</v>
      </c>
      <c r="C9" s="60" t="s">
        <v>119</v>
      </c>
      <c r="D9" s="114"/>
      <c r="E9" s="114"/>
      <c r="F9" s="62" t="s">
        <v>80</v>
      </c>
      <c r="G9" s="116" t="s">
        <v>120</v>
      </c>
      <c r="H9" s="64">
        <f>I9*0.62*1.1*1.25*1.3</f>
        <v>5430.4250000000002</v>
      </c>
      <c r="I9" s="64">
        <v>4900</v>
      </c>
    </row>
    <row r="10" spans="2:9" s="58" customFormat="1" ht="90" customHeight="1" x14ac:dyDescent="0.25">
      <c r="B10" s="55">
        <v>2</v>
      </c>
      <c r="C10" s="60" t="s">
        <v>121</v>
      </c>
      <c r="D10" s="114"/>
      <c r="E10" s="114"/>
      <c r="F10" s="62" t="s">
        <v>88</v>
      </c>
      <c r="G10" s="116" t="s">
        <v>122</v>
      </c>
      <c r="H10" s="64">
        <f>I10*0.62*1.1*1.25*1.3</f>
        <v>6926.5625</v>
      </c>
      <c r="I10" s="64">
        <v>6250</v>
      </c>
    </row>
    <row r="11" spans="2:9" s="58" customFormat="1" ht="18" x14ac:dyDescent="0.25">
      <c r="B11" s="113" t="s">
        <v>123</v>
      </c>
      <c r="C11" s="113"/>
      <c r="D11" s="113"/>
      <c r="E11" s="113"/>
      <c r="F11" s="113"/>
      <c r="G11" s="113"/>
      <c r="H11" s="113"/>
      <c r="I11" s="113"/>
    </row>
    <row r="37" spans="9:9" ht="13.15" x14ac:dyDescent="0.25">
      <c r="I37" s="28"/>
    </row>
  </sheetData>
  <mergeCells count="6">
    <mergeCell ref="B11:I11"/>
    <mergeCell ref="B1:E6"/>
    <mergeCell ref="F1:I4"/>
    <mergeCell ref="F5:G6"/>
    <mergeCell ref="H5:I6"/>
    <mergeCell ref="B8:I8"/>
  </mergeCells>
  <pageMargins left="0" right="0" top="0" bottom="0" header="0" footer="0"/>
  <pageSetup paperSize="9" scale="4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6"/>
  <sheetViews>
    <sheetView zoomScale="70" zoomScaleNormal="70" workbookViewId="0">
      <selection activeCell="N12" sqref="N12"/>
    </sheetView>
  </sheetViews>
  <sheetFormatPr defaultColWidth="9.140625" defaultRowHeight="12.75" x14ac:dyDescent="0.2"/>
  <cols>
    <col min="1" max="1" width="2.7109375" style="26" customWidth="1"/>
    <col min="2" max="2" width="3.28515625" style="24" customWidth="1"/>
    <col min="3" max="3" width="20.7109375" style="25" customWidth="1"/>
    <col min="4" max="4" width="24.7109375" style="25" customWidth="1"/>
    <col min="5" max="5" width="20.7109375" style="26" customWidth="1"/>
    <col min="6" max="6" width="10.7109375" style="27" customWidth="1"/>
    <col min="7" max="7" width="14.7109375" style="27" customWidth="1"/>
    <col min="8" max="8" width="13.140625" style="27" customWidth="1"/>
    <col min="9" max="9" width="10.7109375" style="29" hidden="1" customWidth="1"/>
    <col min="10" max="16384" width="9.140625" style="26"/>
  </cols>
  <sheetData>
    <row r="1" spans="2:9" ht="15.95" customHeight="1" x14ac:dyDescent="0.2">
      <c r="B1" s="73"/>
      <c r="C1" s="74"/>
      <c r="D1" s="74"/>
      <c r="E1" s="75"/>
      <c r="F1" s="76"/>
      <c r="G1" s="76"/>
      <c r="H1" s="76"/>
      <c r="I1" s="77"/>
    </row>
    <row r="2" spans="2:9" ht="15.95" customHeight="1" x14ac:dyDescent="0.2">
      <c r="B2" s="78"/>
      <c r="C2" s="45"/>
      <c r="D2" s="45"/>
      <c r="E2" s="68"/>
      <c r="F2" s="70"/>
      <c r="G2" s="70"/>
      <c r="H2" s="70"/>
      <c r="I2" s="79"/>
    </row>
    <row r="3" spans="2:9" ht="15.95" customHeight="1" x14ac:dyDescent="0.2">
      <c r="B3" s="78"/>
      <c r="C3" s="45"/>
      <c r="D3" s="45"/>
      <c r="E3" s="68"/>
      <c r="F3" s="70"/>
      <c r="G3" s="70"/>
      <c r="H3" s="70"/>
      <c r="I3" s="79"/>
    </row>
    <row r="4" spans="2:9" ht="15.95" customHeight="1" x14ac:dyDescent="0.2">
      <c r="B4" s="78"/>
      <c r="C4" s="45"/>
      <c r="D4" s="45"/>
      <c r="E4" s="68"/>
      <c r="F4" s="70"/>
      <c r="G4" s="70"/>
      <c r="H4" s="70"/>
      <c r="I4" s="79"/>
    </row>
    <row r="5" spans="2:9" ht="15.95" customHeight="1" x14ac:dyDescent="0.2">
      <c r="B5" s="78"/>
      <c r="C5" s="45"/>
      <c r="D5" s="45"/>
      <c r="E5" s="68"/>
      <c r="F5" s="71"/>
      <c r="G5" s="71"/>
      <c r="H5" s="72"/>
      <c r="I5" s="80"/>
    </row>
    <row r="6" spans="2:9" ht="38.25" customHeight="1" thickBot="1" x14ac:dyDescent="0.25">
      <c r="B6" s="81"/>
      <c r="C6" s="82"/>
      <c r="D6" s="82"/>
      <c r="E6" s="83"/>
      <c r="F6" s="84"/>
      <c r="G6" s="84"/>
      <c r="H6" s="85"/>
      <c r="I6" s="86"/>
    </row>
    <row r="7" spans="2:9" s="58" customFormat="1" ht="16.5" customHeight="1" x14ac:dyDescent="0.25">
      <c r="B7" s="87" t="s">
        <v>0</v>
      </c>
      <c r="C7" s="88" t="s">
        <v>1</v>
      </c>
      <c r="D7" s="89"/>
      <c r="E7" s="88" t="s">
        <v>124</v>
      </c>
      <c r="F7" s="90"/>
      <c r="G7" s="89"/>
      <c r="H7" s="91" t="s">
        <v>6</v>
      </c>
      <c r="I7" s="91" t="s">
        <v>7</v>
      </c>
    </row>
    <row r="8" spans="2:9" s="58" customFormat="1" ht="24.95" customHeight="1" x14ac:dyDescent="0.25">
      <c r="B8" s="59" t="s">
        <v>125</v>
      </c>
      <c r="C8" s="59"/>
      <c r="D8" s="59"/>
      <c r="E8" s="59"/>
      <c r="F8" s="59"/>
      <c r="G8" s="59"/>
      <c r="H8" s="59"/>
      <c r="I8" s="59"/>
    </row>
    <row r="9" spans="2:9" s="58" customFormat="1" ht="90" customHeight="1" x14ac:dyDescent="0.25">
      <c r="B9" s="55">
        <v>1</v>
      </c>
      <c r="C9" s="92" t="s">
        <v>126</v>
      </c>
      <c r="D9" s="93"/>
      <c r="E9" s="92"/>
      <c r="F9" s="94"/>
      <c r="G9" s="93"/>
      <c r="H9" s="64">
        <f>I9*0.62*1.1*1.25*1.3</f>
        <v>576.29</v>
      </c>
      <c r="I9" s="64">
        <v>520</v>
      </c>
    </row>
    <row r="10" spans="2:9" s="58" customFormat="1" ht="90" customHeight="1" x14ac:dyDescent="0.25">
      <c r="B10" s="55">
        <v>2</v>
      </c>
      <c r="C10" s="92" t="s">
        <v>127</v>
      </c>
      <c r="D10" s="93"/>
      <c r="E10" s="92"/>
      <c r="F10" s="94"/>
      <c r="G10" s="93"/>
      <c r="H10" s="64">
        <f t="shared" ref="H10:H17" si="0">I10*0.62*1.1*1.25*1.3</f>
        <v>1097.1675</v>
      </c>
      <c r="I10" s="64">
        <v>990</v>
      </c>
    </row>
    <row r="11" spans="2:9" s="58" customFormat="1" ht="90" customHeight="1" x14ac:dyDescent="0.25">
      <c r="B11" s="55">
        <v>3</v>
      </c>
      <c r="C11" s="92" t="s">
        <v>128</v>
      </c>
      <c r="D11" s="93"/>
      <c r="E11" s="92"/>
      <c r="F11" s="94"/>
      <c r="G11" s="93"/>
      <c r="H11" s="64">
        <f t="shared" si="0"/>
        <v>676.03250000000014</v>
      </c>
      <c r="I11" s="64">
        <v>610</v>
      </c>
    </row>
    <row r="12" spans="2:9" s="58" customFormat="1" ht="90" customHeight="1" x14ac:dyDescent="0.25">
      <c r="B12" s="55">
        <v>4</v>
      </c>
      <c r="C12" s="92" t="s">
        <v>129</v>
      </c>
      <c r="D12" s="93"/>
      <c r="E12" s="92"/>
      <c r="F12" s="94"/>
      <c r="G12" s="93"/>
      <c r="H12" s="64">
        <f t="shared" si="0"/>
        <v>1329.9</v>
      </c>
      <c r="I12" s="64">
        <v>1200</v>
      </c>
    </row>
    <row r="13" spans="2:9" s="58" customFormat="1" ht="90" customHeight="1" x14ac:dyDescent="0.25">
      <c r="B13" s="55">
        <v>5</v>
      </c>
      <c r="C13" s="92" t="s">
        <v>130</v>
      </c>
      <c r="D13" s="93"/>
      <c r="E13" s="92"/>
      <c r="F13" s="94"/>
      <c r="G13" s="93"/>
      <c r="H13" s="64">
        <f t="shared" si="0"/>
        <v>1008.5075000000002</v>
      </c>
      <c r="I13" s="64">
        <v>910</v>
      </c>
    </row>
    <row r="14" spans="2:9" s="58" customFormat="1" ht="90" customHeight="1" x14ac:dyDescent="0.25">
      <c r="B14" s="55">
        <v>6</v>
      </c>
      <c r="C14" s="92" t="s">
        <v>131</v>
      </c>
      <c r="D14" s="93"/>
      <c r="E14" s="92"/>
      <c r="F14" s="94"/>
      <c r="G14" s="93"/>
      <c r="H14" s="64">
        <f t="shared" si="0"/>
        <v>1972.6850000000002</v>
      </c>
      <c r="I14" s="64">
        <v>1780</v>
      </c>
    </row>
    <row r="15" spans="2:9" s="58" customFormat="1" ht="90" customHeight="1" x14ac:dyDescent="0.25">
      <c r="B15" s="55">
        <v>7</v>
      </c>
      <c r="C15" s="92" t="s">
        <v>132</v>
      </c>
      <c r="D15" s="93"/>
      <c r="E15" s="92"/>
      <c r="F15" s="94"/>
      <c r="G15" s="93"/>
      <c r="H15" s="64">
        <f t="shared" si="0"/>
        <v>138.53125</v>
      </c>
      <c r="I15" s="64">
        <v>125</v>
      </c>
    </row>
    <row r="16" spans="2:9" s="58" customFormat="1" ht="90" customHeight="1" x14ac:dyDescent="0.25">
      <c r="B16" s="55">
        <v>8</v>
      </c>
      <c r="C16" s="92" t="s">
        <v>133</v>
      </c>
      <c r="D16" s="93"/>
      <c r="E16" s="92"/>
      <c r="F16" s="94"/>
      <c r="G16" s="93"/>
      <c r="H16" s="64">
        <f t="shared" si="0"/>
        <v>465.46500000000003</v>
      </c>
      <c r="I16" s="64">
        <v>420</v>
      </c>
    </row>
    <row r="17" spans="2:9" s="58" customFormat="1" ht="90" customHeight="1" x14ac:dyDescent="0.25">
      <c r="B17" s="55">
        <v>9</v>
      </c>
      <c r="C17" s="92" t="s">
        <v>134</v>
      </c>
      <c r="D17" s="93"/>
      <c r="E17" s="92"/>
      <c r="F17" s="94"/>
      <c r="G17" s="93"/>
      <c r="H17" s="64">
        <f t="shared" si="0"/>
        <v>155.15500000000003</v>
      </c>
      <c r="I17" s="64">
        <v>140</v>
      </c>
    </row>
    <row r="36" spans="9:9" x14ac:dyDescent="0.2">
      <c r="I36" s="28"/>
    </row>
  </sheetData>
  <mergeCells count="25">
    <mergeCell ref="B1:E6"/>
    <mergeCell ref="F1:I4"/>
    <mergeCell ref="F5:G6"/>
    <mergeCell ref="H5:I6"/>
    <mergeCell ref="B8:I8"/>
    <mergeCell ref="C7:D7"/>
    <mergeCell ref="E7:G7"/>
    <mergeCell ref="C9:D9"/>
    <mergeCell ref="C10:D10"/>
    <mergeCell ref="C11:D11"/>
    <mergeCell ref="E9:G9"/>
    <mergeCell ref="E10:G10"/>
    <mergeCell ref="E11:G11"/>
    <mergeCell ref="C12:D12"/>
    <mergeCell ref="C13:D13"/>
    <mergeCell ref="C14:D14"/>
    <mergeCell ref="E12:G12"/>
    <mergeCell ref="E13:G13"/>
    <mergeCell ref="E14:G14"/>
    <mergeCell ref="C15:D15"/>
    <mergeCell ref="C16:D16"/>
    <mergeCell ref="C17:D17"/>
    <mergeCell ref="E15:G15"/>
    <mergeCell ref="E16:G16"/>
    <mergeCell ref="E17:G17"/>
  </mergeCells>
  <phoneticPr fontId="10" type="noConversion"/>
  <pageMargins left="0" right="0" top="0" bottom="0" header="0" footer="0"/>
  <pageSetup paperSize="9" scale="4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zoomScale="70" zoomScaleNormal="70" workbookViewId="0">
      <selection activeCell="B99" sqref="B99"/>
    </sheetView>
  </sheetViews>
  <sheetFormatPr defaultColWidth="16.7109375" defaultRowHeight="12.75" x14ac:dyDescent="0.25"/>
  <cols>
    <col min="1" max="1" width="16.7109375" style="13"/>
    <col min="2" max="11" width="16.7109375" style="11"/>
    <col min="12" max="12" width="16.7109375" style="30"/>
    <col min="13" max="16384" width="16.7109375" style="11"/>
  </cols>
  <sheetData>
    <row r="1" spans="1:10" x14ac:dyDescent="0.25">
      <c r="A1" s="49" t="s">
        <v>135</v>
      </c>
      <c r="B1" s="49"/>
      <c r="C1" s="49"/>
      <c r="D1" s="49"/>
      <c r="E1" s="49"/>
      <c r="F1" s="49"/>
      <c r="G1" s="49"/>
      <c r="H1" s="49"/>
      <c r="I1" s="49"/>
      <c r="J1" s="49"/>
    </row>
    <row r="2" spans="1:10" s="13" customFormat="1" x14ac:dyDescent="0.25">
      <c r="A2" s="1" t="s">
        <v>136</v>
      </c>
      <c r="B2" s="1" t="s">
        <v>137</v>
      </c>
      <c r="C2" s="1" t="s">
        <v>4</v>
      </c>
      <c r="D2" s="1" t="s">
        <v>138</v>
      </c>
      <c r="E2" s="1" t="s">
        <v>139</v>
      </c>
      <c r="F2" s="1" t="s">
        <v>140</v>
      </c>
      <c r="G2" s="1" t="s">
        <v>141</v>
      </c>
      <c r="H2" s="1" t="s">
        <v>142</v>
      </c>
      <c r="I2" s="1" t="s">
        <v>143</v>
      </c>
      <c r="J2" s="1" t="s">
        <v>144</v>
      </c>
    </row>
    <row r="3" spans="1:10" x14ac:dyDescent="0.25">
      <c r="A3" s="22">
        <v>4201</v>
      </c>
      <c r="B3" s="9" t="s">
        <v>145</v>
      </c>
      <c r="C3" s="9">
        <v>400</v>
      </c>
      <c r="D3" s="15" t="s">
        <v>146</v>
      </c>
      <c r="E3" s="9" t="s">
        <v>147</v>
      </c>
      <c r="F3" s="9">
        <v>195</v>
      </c>
      <c r="G3" s="15" t="s">
        <v>148</v>
      </c>
      <c r="H3" s="16">
        <f>0.54*0.54*0.26</f>
        <v>7.5816000000000008E-2</v>
      </c>
      <c r="I3" s="17">
        <v>10</v>
      </c>
      <c r="J3" s="17">
        <v>12</v>
      </c>
    </row>
    <row r="4" spans="1:10" x14ac:dyDescent="0.25">
      <c r="A4" s="22">
        <v>4651</v>
      </c>
      <c r="B4" s="9" t="s">
        <v>11</v>
      </c>
      <c r="C4" s="9">
        <v>500</v>
      </c>
      <c r="D4" s="15" t="s">
        <v>149</v>
      </c>
      <c r="E4" s="9" t="s">
        <v>150</v>
      </c>
      <c r="F4" s="9">
        <v>200</v>
      </c>
      <c r="G4" s="15" t="s">
        <v>148</v>
      </c>
      <c r="H4" s="16">
        <f>0.54*0.54*0.26</f>
        <v>7.5816000000000008E-2</v>
      </c>
      <c r="I4" s="17">
        <v>11</v>
      </c>
      <c r="J4" s="17">
        <v>12.5</v>
      </c>
    </row>
    <row r="5" spans="1:10" x14ac:dyDescent="0.25">
      <c r="A5" s="22">
        <v>4801</v>
      </c>
      <c r="B5" s="9" t="s">
        <v>14</v>
      </c>
      <c r="C5" s="9">
        <v>450</v>
      </c>
      <c r="D5" s="15" t="s">
        <v>151</v>
      </c>
      <c r="E5" s="9" t="s">
        <v>152</v>
      </c>
      <c r="F5" s="9">
        <v>185</v>
      </c>
      <c r="G5" s="15" t="s">
        <v>148</v>
      </c>
      <c r="H5" s="16">
        <f>0.54*0.54*0.26</f>
        <v>7.5816000000000008E-2</v>
      </c>
      <c r="I5" s="17">
        <v>7</v>
      </c>
      <c r="J5" s="17">
        <v>9</v>
      </c>
    </row>
    <row r="6" spans="1:10" x14ac:dyDescent="0.25">
      <c r="A6" s="22">
        <v>5101</v>
      </c>
      <c r="B6" s="9" t="s">
        <v>16</v>
      </c>
      <c r="C6" s="9">
        <v>500</v>
      </c>
      <c r="D6" s="15" t="s">
        <v>70</v>
      </c>
      <c r="E6" s="9" t="s">
        <v>153</v>
      </c>
      <c r="F6" s="9">
        <v>215</v>
      </c>
      <c r="G6" s="15" t="s">
        <v>148</v>
      </c>
      <c r="H6" s="16">
        <f>0.54*0.54*0.26</f>
        <v>7.5816000000000008E-2</v>
      </c>
      <c r="I6" s="17">
        <v>8</v>
      </c>
      <c r="J6" s="17">
        <v>10</v>
      </c>
    </row>
    <row r="7" spans="1:10" x14ac:dyDescent="0.25">
      <c r="A7" s="22">
        <v>5102</v>
      </c>
      <c r="B7" s="9" t="s">
        <v>154</v>
      </c>
      <c r="C7" s="9">
        <v>500</v>
      </c>
      <c r="D7" s="15" t="s">
        <v>155</v>
      </c>
      <c r="E7" s="9" t="s">
        <v>156</v>
      </c>
      <c r="F7" s="9">
        <v>200</v>
      </c>
      <c r="G7" s="15" t="s">
        <v>157</v>
      </c>
      <c r="H7" s="16">
        <f>0.69*0.54*0.26</f>
        <v>9.6876000000000004E-2</v>
      </c>
      <c r="I7" s="17">
        <v>11</v>
      </c>
      <c r="J7" s="17">
        <v>13.5</v>
      </c>
    </row>
    <row r="8" spans="1:10" x14ac:dyDescent="0.25">
      <c r="A8" s="22">
        <v>5801</v>
      </c>
      <c r="B8" s="9" t="s">
        <v>20</v>
      </c>
      <c r="C8" s="9">
        <v>450</v>
      </c>
      <c r="D8" s="15" t="s">
        <v>158</v>
      </c>
      <c r="E8" s="9" t="s">
        <v>159</v>
      </c>
      <c r="F8" s="9">
        <v>190</v>
      </c>
      <c r="G8" s="15" t="s">
        <v>157</v>
      </c>
      <c r="H8" s="16">
        <f t="shared" ref="H8:H13" si="0">0.69*0.54*0.26</f>
        <v>9.6876000000000004E-2</v>
      </c>
      <c r="I8" s="17">
        <v>10</v>
      </c>
      <c r="J8" s="17">
        <v>12.5</v>
      </c>
    </row>
    <row r="9" spans="1:10" x14ac:dyDescent="0.25">
      <c r="A9" s="22">
        <v>5802</v>
      </c>
      <c r="B9" s="9" t="s">
        <v>22</v>
      </c>
      <c r="C9" s="9">
        <v>450</v>
      </c>
      <c r="D9" s="15" t="s">
        <v>160</v>
      </c>
      <c r="E9" s="9" t="s">
        <v>161</v>
      </c>
      <c r="F9" s="9">
        <v>200</v>
      </c>
      <c r="G9" s="15" t="s">
        <v>157</v>
      </c>
      <c r="H9" s="16">
        <f t="shared" si="0"/>
        <v>9.6876000000000004E-2</v>
      </c>
      <c r="I9" s="17">
        <v>7.5</v>
      </c>
      <c r="J9" s="17">
        <v>10</v>
      </c>
    </row>
    <row r="10" spans="1:10" x14ac:dyDescent="0.25">
      <c r="A10" s="22">
        <v>6001</v>
      </c>
      <c r="B10" s="9" t="s">
        <v>162</v>
      </c>
      <c r="C10" s="9">
        <v>600</v>
      </c>
      <c r="D10" s="15" t="s">
        <v>72</v>
      </c>
      <c r="E10" s="9" t="s">
        <v>163</v>
      </c>
      <c r="F10" s="9">
        <v>200</v>
      </c>
      <c r="G10" s="15" t="s">
        <v>157</v>
      </c>
      <c r="H10" s="16">
        <f t="shared" si="0"/>
        <v>9.6876000000000004E-2</v>
      </c>
      <c r="I10" s="17">
        <v>13.5</v>
      </c>
      <c r="J10" s="17">
        <v>15.5</v>
      </c>
    </row>
    <row r="11" spans="1:10" x14ac:dyDescent="0.25">
      <c r="A11" s="22">
        <v>6201</v>
      </c>
      <c r="B11" s="9" t="s">
        <v>26</v>
      </c>
      <c r="C11" s="9">
        <v>450</v>
      </c>
      <c r="D11" s="15" t="s">
        <v>164</v>
      </c>
      <c r="E11" s="9" t="s">
        <v>165</v>
      </c>
      <c r="F11" s="9">
        <v>190</v>
      </c>
      <c r="G11" s="15" t="s">
        <v>157</v>
      </c>
      <c r="H11" s="16">
        <f t="shared" si="0"/>
        <v>9.6876000000000004E-2</v>
      </c>
      <c r="I11" s="17">
        <v>10</v>
      </c>
      <c r="J11" s="17">
        <v>12.5</v>
      </c>
    </row>
    <row r="12" spans="1:10" x14ac:dyDescent="0.25">
      <c r="A12" s="22">
        <v>6501</v>
      </c>
      <c r="B12" s="9" t="s">
        <v>28</v>
      </c>
      <c r="C12" s="9">
        <v>500</v>
      </c>
      <c r="D12" s="15" t="s">
        <v>166</v>
      </c>
      <c r="E12" s="9" t="s">
        <v>167</v>
      </c>
      <c r="F12" s="9">
        <v>200</v>
      </c>
      <c r="G12" s="15" t="s">
        <v>157</v>
      </c>
      <c r="H12" s="16">
        <f t="shared" si="0"/>
        <v>9.6876000000000004E-2</v>
      </c>
      <c r="I12" s="17">
        <v>12</v>
      </c>
      <c r="J12" s="17">
        <v>14.5</v>
      </c>
    </row>
    <row r="13" spans="1:10" x14ac:dyDescent="0.25">
      <c r="A13" s="22">
        <v>6503</v>
      </c>
      <c r="B13" s="9" t="s">
        <v>63</v>
      </c>
      <c r="C13" s="9">
        <v>500</v>
      </c>
      <c r="D13" s="15" t="s">
        <v>166</v>
      </c>
      <c r="E13" s="9" t="s">
        <v>168</v>
      </c>
      <c r="F13" s="9">
        <v>200</v>
      </c>
      <c r="G13" s="15" t="s">
        <v>157</v>
      </c>
      <c r="H13" s="16">
        <f t="shared" si="0"/>
        <v>9.6876000000000004E-2</v>
      </c>
      <c r="I13" s="17">
        <v>11</v>
      </c>
      <c r="J13" s="17">
        <v>13</v>
      </c>
    </row>
    <row r="14" spans="1:10" x14ac:dyDescent="0.25">
      <c r="A14" s="22">
        <v>7001</v>
      </c>
      <c r="B14" s="9" t="s">
        <v>31</v>
      </c>
      <c r="C14" s="9">
        <v>450</v>
      </c>
      <c r="D14" s="15" t="s">
        <v>169</v>
      </c>
      <c r="E14" s="9" t="s">
        <v>170</v>
      </c>
      <c r="F14" s="9">
        <v>195</v>
      </c>
      <c r="G14" s="15" t="s">
        <v>171</v>
      </c>
      <c r="H14" s="16">
        <f>0.8*0.54*0.26</f>
        <v>0.11232000000000002</v>
      </c>
      <c r="I14" s="17">
        <v>12.5</v>
      </c>
      <c r="J14" s="17">
        <v>15.3</v>
      </c>
    </row>
    <row r="15" spans="1:10" x14ac:dyDescent="0.25">
      <c r="A15" s="22">
        <v>7801</v>
      </c>
      <c r="B15" s="9" t="s">
        <v>172</v>
      </c>
      <c r="C15" s="9">
        <v>600</v>
      </c>
      <c r="D15" s="15" t="s">
        <v>173</v>
      </c>
      <c r="E15" s="9" t="s">
        <v>174</v>
      </c>
      <c r="F15" s="9">
        <v>205</v>
      </c>
      <c r="G15" s="15" t="s">
        <v>175</v>
      </c>
      <c r="H15" s="16">
        <f>0.9*0.54*0.26</f>
        <v>0.12636000000000003</v>
      </c>
      <c r="I15" s="17">
        <v>12</v>
      </c>
      <c r="J15" s="17">
        <v>14.5</v>
      </c>
    </row>
    <row r="16" spans="1:10" x14ac:dyDescent="0.25">
      <c r="A16" s="22">
        <v>7802</v>
      </c>
      <c r="B16" s="9" t="s">
        <v>172</v>
      </c>
      <c r="C16" s="9">
        <v>600</v>
      </c>
      <c r="D16" s="15" t="s">
        <v>173</v>
      </c>
      <c r="E16" s="9" t="s">
        <v>176</v>
      </c>
      <c r="F16" s="9" t="s">
        <v>177</v>
      </c>
      <c r="G16" s="15" t="s">
        <v>175</v>
      </c>
      <c r="H16" s="16">
        <f t="shared" ref="H16:H25" si="1">0.9*0.54*0.26</f>
        <v>0.12636000000000003</v>
      </c>
      <c r="I16" s="17">
        <v>15.5</v>
      </c>
      <c r="J16" s="17">
        <v>18</v>
      </c>
    </row>
    <row r="17" spans="1:12" x14ac:dyDescent="0.25">
      <c r="A17" s="22">
        <v>7803</v>
      </c>
      <c r="B17" s="9" t="s">
        <v>36</v>
      </c>
      <c r="C17" s="9">
        <v>600</v>
      </c>
      <c r="D17" s="15" t="s">
        <v>178</v>
      </c>
      <c r="E17" s="9" t="s">
        <v>179</v>
      </c>
      <c r="F17" s="9" t="s">
        <v>180</v>
      </c>
      <c r="G17" s="15" t="s">
        <v>175</v>
      </c>
      <c r="H17" s="16">
        <f t="shared" si="1"/>
        <v>0.12636000000000003</v>
      </c>
      <c r="I17" s="17">
        <v>15.5</v>
      </c>
      <c r="J17" s="17">
        <v>18</v>
      </c>
    </row>
    <row r="18" spans="1:12" x14ac:dyDescent="0.25">
      <c r="A18" s="22">
        <v>7804</v>
      </c>
      <c r="B18" s="9" t="s">
        <v>181</v>
      </c>
      <c r="C18" s="9">
        <v>500</v>
      </c>
      <c r="D18" s="15" t="s">
        <v>178</v>
      </c>
      <c r="E18" s="9" t="s">
        <v>182</v>
      </c>
      <c r="F18" s="9">
        <v>200</v>
      </c>
      <c r="G18" s="15" t="s">
        <v>175</v>
      </c>
      <c r="H18" s="16">
        <f t="shared" si="1"/>
        <v>0.12636000000000003</v>
      </c>
      <c r="I18" s="17">
        <v>13</v>
      </c>
      <c r="J18" s="17">
        <v>15</v>
      </c>
    </row>
    <row r="19" spans="1:12" x14ac:dyDescent="0.25">
      <c r="A19" s="22">
        <v>7805</v>
      </c>
      <c r="B19" s="9" t="s">
        <v>36</v>
      </c>
      <c r="C19" s="9">
        <v>500</v>
      </c>
      <c r="D19" s="15" t="s">
        <v>178</v>
      </c>
      <c r="E19" s="9" t="s">
        <v>183</v>
      </c>
      <c r="F19" s="9">
        <v>200</v>
      </c>
      <c r="G19" s="15" t="s">
        <v>175</v>
      </c>
      <c r="H19" s="16">
        <f t="shared" si="1"/>
        <v>0.12636000000000003</v>
      </c>
      <c r="I19" s="17">
        <v>13</v>
      </c>
      <c r="J19" s="17">
        <v>15</v>
      </c>
    </row>
    <row r="20" spans="1:12" x14ac:dyDescent="0.25">
      <c r="A20" s="22">
        <v>7806</v>
      </c>
      <c r="B20" s="9" t="s">
        <v>36</v>
      </c>
      <c r="C20" s="9">
        <v>500</v>
      </c>
      <c r="D20" s="15" t="s">
        <v>178</v>
      </c>
      <c r="E20" s="9" t="s">
        <v>184</v>
      </c>
      <c r="F20" s="9">
        <v>200</v>
      </c>
      <c r="G20" s="15" t="s">
        <v>175</v>
      </c>
      <c r="H20" s="16">
        <f t="shared" si="1"/>
        <v>0.12636000000000003</v>
      </c>
      <c r="I20" s="17">
        <v>13</v>
      </c>
      <c r="J20" s="17">
        <v>15</v>
      </c>
    </row>
    <row r="21" spans="1:12" ht="12.75" customHeight="1" x14ac:dyDescent="0.25">
      <c r="A21" s="22">
        <v>8002</v>
      </c>
      <c r="B21" s="9" t="s">
        <v>185</v>
      </c>
      <c r="C21" s="9">
        <v>500</v>
      </c>
      <c r="D21" s="15" t="s">
        <v>186</v>
      </c>
      <c r="E21" s="9" t="s">
        <v>187</v>
      </c>
      <c r="F21" s="9">
        <v>185</v>
      </c>
      <c r="G21" s="15" t="s">
        <v>188</v>
      </c>
      <c r="H21" s="16">
        <f t="shared" si="1"/>
        <v>0.12636000000000003</v>
      </c>
      <c r="I21" s="17">
        <v>15</v>
      </c>
      <c r="J21" s="17">
        <v>17</v>
      </c>
      <c r="L21" s="11"/>
    </row>
    <row r="22" spans="1:12" x14ac:dyDescent="0.25">
      <c r="A22" s="22">
        <v>8101</v>
      </c>
      <c r="B22" s="9" t="s">
        <v>43</v>
      </c>
      <c r="C22" s="9">
        <v>800</v>
      </c>
      <c r="D22" s="15" t="s">
        <v>189</v>
      </c>
      <c r="E22" s="9" t="s">
        <v>190</v>
      </c>
      <c r="F22" s="9">
        <v>220</v>
      </c>
      <c r="G22" s="15" t="s">
        <v>175</v>
      </c>
      <c r="H22" s="16">
        <f t="shared" si="1"/>
        <v>0.12636000000000003</v>
      </c>
      <c r="I22" s="17">
        <v>16</v>
      </c>
      <c r="J22" s="17">
        <v>18</v>
      </c>
    </row>
    <row r="23" spans="1:12" x14ac:dyDescent="0.25">
      <c r="A23" s="22">
        <v>8601</v>
      </c>
      <c r="B23" s="9" t="s">
        <v>45</v>
      </c>
      <c r="C23" s="9">
        <v>600</v>
      </c>
      <c r="D23" s="15" t="s">
        <v>191</v>
      </c>
      <c r="E23" s="9" t="s">
        <v>192</v>
      </c>
      <c r="F23" s="9">
        <v>200</v>
      </c>
      <c r="G23" s="15" t="s">
        <v>175</v>
      </c>
      <c r="H23" s="16">
        <f t="shared" si="1"/>
        <v>0.12636000000000003</v>
      </c>
      <c r="I23" s="17">
        <v>16</v>
      </c>
      <c r="J23" s="17">
        <v>18</v>
      </c>
    </row>
    <row r="24" spans="1:12" x14ac:dyDescent="0.25">
      <c r="A24" s="22">
        <v>9001</v>
      </c>
      <c r="B24" s="9" t="s">
        <v>47</v>
      </c>
      <c r="C24" s="9">
        <v>900</v>
      </c>
      <c r="D24" s="15" t="s">
        <v>193</v>
      </c>
      <c r="E24" s="9" t="s">
        <v>194</v>
      </c>
      <c r="F24" s="9" t="s">
        <v>195</v>
      </c>
      <c r="G24" s="15" t="s">
        <v>175</v>
      </c>
      <c r="H24" s="16">
        <f t="shared" si="1"/>
        <v>0.12636000000000003</v>
      </c>
      <c r="I24" s="17">
        <v>15</v>
      </c>
      <c r="J24" s="17">
        <v>17</v>
      </c>
    </row>
    <row r="25" spans="1:12" x14ac:dyDescent="0.25">
      <c r="A25" s="22">
        <v>9101</v>
      </c>
      <c r="B25" s="9" t="s">
        <v>196</v>
      </c>
      <c r="C25" s="9">
        <v>800</v>
      </c>
      <c r="D25" s="15" t="s">
        <v>197</v>
      </c>
      <c r="E25" s="9" t="s">
        <v>198</v>
      </c>
      <c r="F25" s="9" t="s">
        <v>199</v>
      </c>
      <c r="G25" s="15" t="s">
        <v>175</v>
      </c>
      <c r="H25" s="16">
        <f t="shared" si="1"/>
        <v>0.12636000000000003</v>
      </c>
      <c r="I25" s="17">
        <v>14.5</v>
      </c>
      <c r="J25" s="17">
        <v>17</v>
      </c>
    </row>
    <row r="26" spans="1:12" ht="13.15" x14ac:dyDescent="0.3">
      <c r="A26" s="50"/>
      <c r="B26" s="50"/>
      <c r="C26" s="50"/>
      <c r="D26" s="50"/>
      <c r="E26" s="50"/>
      <c r="F26" s="50"/>
      <c r="G26" s="50"/>
      <c r="H26" s="50"/>
      <c r="I26" s="50"/>
      <c r="J26" s="50"/>
    </row>
    <row r="27" spans="1:12" x14ac:dyDescent="0.25">
      <c r="A27" s="49" t="s">
        <v>200</v>
      </c>
      <c r="B27" s="49"/>
      <c r="C27" s="49"/>
      <c r="D27" s="49"/>
      <c r="E27" s="49"/>
      <c r="F27" s="49"/>
      <c r="G27" s="49"/>
      <c r="H27" s="49"/>
      <c r="I27" s="49"/>
      <c r="J27" s="49"/>
    </row>
    <row r="28" spans="1:12" s="13" customFormat="1" x14ac:dyDescent="0.25">
      <c r="A28" s="22" t="s">
        <v>136</v>
      </c>
      <c r="B28" s="22" t="s">
        <v>137</v>
      </c>
      <c r="C28" s="22" t="s">
        <v>4</v>
      </c>
      <c r="D28" s="22" t="s">
        <v>138</v>
      </c>
      <c r="E28" s="18" t="s">
        <v>139</v>
      </c>
      <c r="F28" s="22" t="s">
        <v>140</v>
      </c>
      <c r="G28" s="19" t="s">
        <v>141</v>
      </c>
      <c r="H28" s="22" t="s">
        <v>142</v>
      </c>
      <c r="I28" s="22" t="s">
        <v>143</v>
      </c>
      <c r="J28" s="22" t="s">
        <v>144</v>
      </c>
      <c r="L28" s="14"/>
    </row>
    <row r="29" spans="1:12" x14ac:dyDescent="0.25">
      <c r="A29" s="22" t="s">
        <v>201</v>
      </c>
      <c r="B29" s="9" t="s">
        <v>28</v>
      </c>
      <c r="C29" s="9">
        <v>500</v>
      </c>
      <c r="D29" s="15" t="s">
        <v>202</v>
      </c>
      <c r="E29" s="9" t="s">
        <v>203</v>
      </c>
      <c r="F29" s="9">
        <v>200</v>
      </c>
      <c r="G29" s="15" t="s">
        <v>157</v>
      </c>
      <c r="H29" s="16">
        <v>0.1</v>
      </c>
      <c r="I29" s="17">
        <v>13.5</v>
      </c>
      <c r="J29" s="17">
        <v>15</v>
      </c>
    </row>
    <row r="30" spans="1:12" x14ac:dyDescent="0.25">
      <c r="A30" s="22" t="s">
        <v>204</v>
      </c>
      <c r="B30" s="9" t="s">
        <v>205</v>
      </c>
      <c r="C30" s="9">
        <v>500</v>
      </c>
      <c r="D30" s="15" t="s">
        <v>206</v>
      </c>
      <c r="E30" s="9" t="s">
        <v>207</v>
      </c>
      <c r="F30" s="9">
        <v>200</v>
      </c>
      <c r="G30" s="15" t="s">
        <v>175</v>
      </c>
      <c r="H30" s="16">
        <v>0.13</v>
      </c>
      <c r="I30" s="17">
        <v>15.5</v>
      </c>
      <c r="J30" s="17">
        <v>17</v>
      </c>
    </row>
    <row r="31" spans="1:12" ht="13.15" x14ac:dyDescent="0.3">
      <c r="A31" s="43"/>
      <c r="B31" s="10"/>
      <c r="C31" s="10"/>
      <c r="D31" s="20"/>
      <c r="E31" s="10"/>
      <c r="F31" s="10"/>
      <c r="G31" s="20"/>
      <c r="H31" s="20"/>
      <c r="I31" s="21"/>
      <c r="J31" s="21"/>
    </row>
    <row r="32" spans="1:12" x14ac:dyDescent="0.25">
      <c r="A32" s="49" t="s">
        <v>208</v>
      </c>
      <c r="B32" s="49"/>
      <c r="C32" s="49"/>
      <c r="D32" s="49"/>
      <c r="E32" s="49"/>
      <c r="F32" s="49"/>
      <c r="G32" s="49"/>
      <c r="H32" s="49"/>
      <c r="I32" s="49"/>
      <c r="J32" s="49"/>
    </row>
    <row r="33" spans="1:12" s="13" customFormat="1" x14ac:dyDescent="0.25">
      <c r="A33" s="22" t="s">
        <v>136</v>
      </c>
      <c r="B33" s="22" t="s">
        <v>137</v>
      </c>
      <c r="C33" s="22" t="s">
        <v>4</v>
      </c>
      <c r="D33" s="22" t="s">
        <v>138</v>
      </c>
      <c r="E33" s="18" t="s">
        <v>139</v>
      </c>
      <c r="F33" s="22" t="s">
        <v>140</v>
      </c>
      <c r="G33" s="19" t="s">
        <v>141</v>
      </c>
      <c r="H33" s="22" t="s">
        <v>142</v>
      </c>
      <c r="I33" s="22" t="s">
        <v>143</v>
      </c>
      <c r="J33" s="22" t="s">
        <v>144</v>
      </c>
      <c r="L33" s="14"/>
    </row>
    <row r="34" spans="1:12" s="13" customFormat="1" x14ac:dyDescent="0.25">
      <c r="A34" s="22">
        <v>3601</v>
      </c>
      <c r="B34" s="9" t="s">
        <v>53</v>
      </c>
      <c r="C34" s="9">
        <v>500</v>
      </c>
      <c r="D34" s="15" t="s">
        <v>209</v>
      </c>
      <c r="E34" s="9" t="s">
        <v>210</v>
      </c>
      <c r="F34" s="15">
        <v>185</v>
      </c>
      <c r="G34" s="15" t="s">
        <v>148</v>
      </c>
      <c r="H34" s="16">
        <f t="shared" ref="H34:H35" si="2">0.54*0.54*0.26</f>
        <v>7.5816000000000008E-2</v>
      </c>
      <c r="I34" s="17">
        <v>7</v>
      </c>
      <c r="J34" s="17">
        <v>8.5</v>
      </c>
      <c r="L34" s="14"/>
    </row>
    <row r="35" spans="1:12" s="13" customFormat="1" x14ac:dyDescent="0.25">
      <c r="A35" s="22">
        <v>3801</v>
      </c>
      <c r="B35" s="9" t="s">
        <v>55</v>
      </c>
      <c r="C35" s="9">
        <v>500</v>
      </c>
      <c r="D35" s="15" t="s">
        <v>211</v>
      </c>
      <c r="E35" s="9" t="s">
        <v>212</v>
      </c>
      <c r="F35" s="15">
        <v>185</v>
      </c>
      <c r="G35" s="15" t="s">
        <v>148</v>
      </c>
      <c r="H35" s="16">
        <f t="shared" si="2"/>
        <v>7.5816000000000008E-2</v>
      </c>
      <c r="I35" s="17">
        <v>7.6</v>
      </c>
      <c r="J35" s="17">
        <v>9</v>
      </c>
      <c r="L35" s="14"/>
    </row>
    <row r="36" spans="1:12" x14ac:dyDescent="0.25">
      <c r="A36" s="22">
        <v>4451</v>
      </c>
      <c r="B36" s="9" t="s">
        <v>213</v>
      </c>
      <c r="C36" s="9">
        <v>500</v>
      </c>
      <c r="D36" s="9" t="s">
        <v>214</v>
      </c>
      <c r="E36" s="9" t="s">
        <v>212</v>
      </c>
      <c r="F36" s="9">
        <v>200</v>
      </c>
      <c r="G36" s="15" t="s">
        <v>148</v>
      </c>
      <c r="H36" s="16">
        <f>0.54*0.54*0.26</f>
        <v>7.5816000000000008E-2</v>
      </c>
      <c r="I36" s="17">
        <v>8</v>
      </c>
      <c r="J36" s="17">
        <v>9.5</v>
      </c>
    </row>
    <row r="37" spans="1:12" x14ac:dyDescent="0.25">
      <c r="A37" s="22">
        <v>5551</v>
      </c>
      <c r="B37" s="9" t="s">
        <v>215</v>
      </c>
      <c r="C37" s="9">
        <v>600</v>
      </c>
      <c r="D37" s="9" t="s">
        <v>216</v>
      </c>
      <c r="E37" s="9" t="s">
        <v>217</v>
      </c>
      <c r="F37" s="9">
        <v>200</v>
      </c>
      <c r="G37" s="15" t="s">
        <v>157</v>
      </c>
      <c r="H37" s="16">
        <f t="shared" ref="H37" si="3">0.69*0.54*0.26</f>
        <v>9.6876000000000004E-2</v>
      </c>
      <c r="I37" s="17">
        <v>9.5</v>
      </c>
      <c r="J37" s="17">
        <v>11</v>
      </c>
    </row>
    <row r="38" spans="1:12" ht="13.15" x14ac:dyDescent="0.3">
      <c r="A38" s="43"/>
      <c r="B38" s="10"/>
      <c r="C38" s="10"/>
      <c r="D38" s="20"/>
      <c r="E38" s="10"/>
      <c r="F38" s="10"/>
      <c r="G38" s="20"/>
      <c r="H38" s="20"/>
      <c r="I38" s="21"/>
      <c r="J38" s="21"/>
    </row>
    <row r="39" spans="1:12" x14ac:dyDescent="0.25">
      <c r="A39" s="49" t="s">
        <v>218</v>
      </c>
      <c r="B39" s="49"/>
      <c r="C39" s="49"/>
      <c r="D39" s="49"/>
      <c r="E39" s="49"/>
      <c r="F39" s="49"/>
      <c r="G39" s="49"/>
      <c r="H39" s="49"/>
      <c r="I39" s="49"/>
      <c r="J39" s="49"/>
    </row>
    <row r="40" spans="1:12" s="13" customFormat="1" x14ac:dyDescent="0.25">
      <c r="A40" s="22" t="s">
        <v>136</v>
      </c>
      <c r="B40" s="22" t="s">
        <v>137</v>
      </c>
      <c r="C40" s="22" t="s">
        <v>4</v>
      </c>
      <c r="D40" s="22" t="s">
        <v>138</v>
      </c>
      <c r="E40" s="22" t="s">
        <v>139</v>
      </c>
      <c r="F40" s="22" t="s">
        <v>140</v>
      </c>
      <c r="G40" s="22" t="s">
        <v>219</v>
      </c>
      <c r="H40" s="22" t="s">
        <v>142</v>
      </c>
      <c r="I40" s="22" t="s">
        <v>143</v>
      </c>
      <c r="J40" s="22" t="s">
        <v>144</v>
      </c>
      <c r="L40" s="14"/>
    </row>
    <row r="41" spans="1:12" x14ac:dyDescent="0.25">
      <c r="A41" s="22">
        <v>4202</v>
      </c>
      <c r="B41" s="9" t="s">
        <v>220</v>
      </c>
      <c r="C41" s="9">
        <v>450</v>
      </c>
      <c r="D41" s="15" t="s">
        <v>221</v>
      </c>
      <c r="E41" s="9" t="s">
        <v>222</v>
      </c>
      <c r="F41" s="9">
        <v>190</v>
      </c>
      <c r="G41" s="15" t="s">
        <v>148</v>
      </c>
      <c r="H41" s="16">
        <f>0.54*0.54*0.26</f>
        <v>7.5816000000000008E-2</v>
      </c>
      <c r="I41" s="17">
        <v>7</v>
      </c>
      <c r="J41" s="17">
        <v>8.5</v>
      </c>
    </row>
    <row r="42" spans="1:12" x14ac:dyDescent="0.25">
      <c r="A42" s="22">
        <v>4802</v>
      </c>
      <c r="B42" s="9" t="s">
        <v>70</v>
      </c>
      <c r="C42" s="9">
        <v>450</v>
      </c>
      <c r="D42" s="15" t="s">
        <v>223</v>
      </c>
      <c r="E42" s="9" t="s">
        <v>224</v>
      </c>
      <c r="F42" s="9">
        <v>190</v>
      </c>
      <c r="G42" s="15" t="s">
        <v>148</v>
      </c>
      <c r="H42" s="16">
        <f>0.54*0.54*0.26</f>
        <v>7.5816000000000008E-2</v>
      </c>
      <c r="I42" s="17">
        <v>6</v>
      </c>
      <c r="J42" s="17">
        <v>7.5</v>
      </c>
    </row>
    <row r="43" spans="1:12" x14ac:dyDescent="0.25">
      <c r="A43" s="22">
        <v>5803</v>
      </c>
      <c r="B43" s="9" t="s">
        <v>72</v>
      </c>
      <c r="C43" s="9">
        <v>450</v>
      </c>
      <c r="D43" s="15" t="s">
        <v>225</v>
      </c>
      <c r="E43" s="9" t="s">
        <v>226</v>
      </c>
      <c r="F43" s="9">
        <v>200</v>
      </c>
      <c r="G43" s="15" t="s">
        <v>157</v>
      </c>
      <c r="H43" s="16">
        <f t="shared" ref="H43" si="4">0.69*0.54*0.26</f>
        <v>9.6876000000000004E-2</v>
      </c>
      <c r="I43" s="17">
        <v>9</v>
      </c>
      <c r="J43" s="17">
        <v>10.5</v>
      </c>
    </row>
    <row r="44" spans="1:12" x14ac:dyDescent="0.25">
      <c r="A44" s="22">
        <v>7601</v>
      </c>
      <c r="B44" s="9" t="s">
        <v>74</v>
      </c>
      <c r="C44" s="9">
        <v>450</v>
      </c>
      <c r="D44" s="15" t="s">
        <v>227</v>
      </c>
      <c r="E44" s="9" t="s">
        <v>228</v>
      </c>
      <c r="F44" s="9">
        <v>200</v>
      </c>
      <c r="G44" s="15" t="s">
        <v>175</v>
      </c>
      <c r="H44" s="16">
        <f>0.9*0.54*0.26</f>
        <v>0.12636000000000003</v>
      </c>
      <c r="I44" s="17">
        <v>9</v>
      </c>
      <c r="J44" s="17">
        <v>10.5</v>
      </c>
    </row>
    <row r="45" spans="1:12" x14ac:dyDescent="0.25">
      <c r="A45" s="22">
        <v>7602</v>
      </c>
      <c r="B45" s="9" t="s">
        <v>74</v>
      </c>
      <c r="C45" s="9">
        <v>450</v>
      </c>
      <c r="D45" s="15" t="s">
        <v>227</v>
      </c>
      <c r="E45" s="9" t="s">
        <v>226</v>
      </c>
      <c r="F45" s="9">
        <v>200</v>
      </c>
      <c r="G45" s="15" t="s">
        <v>175</v>
      </c>
      <c r="H45" s="16">
        <f>0.9*0.54*0.26</f>
        <v>0.12636000000000003</v>
      </c>
      <c r="I45" s="17">
        <v>9.5</v>
      </c>
      <c r="J45" s="17">
        <v>11</v>
      </c>
    </row>
    <row r="46" spans="1:12" ht="13.15" x14ac:dyDescent="0.3">
      <c r="A46" s="5"/>
      <c r="B46" s="6"/>
      <c r="C46" s="6"/>
      <c r="D46" s="7"/>
      <c r="E46" s="6"/>
      <c r="F46" s="6"/>
      <c r="I46" s="12"/>
      <c r="J46" s="12"/>
    </row>
    <row r="47" spans="1:12" x14ac:dyDescent="0.25">
      <c r="A47" s="49" t="s">
        <v>229</v>
      </c>
      <c r="B47" s="49"/>
      <c r="C47" s="49"/>
      <c r="D47" s="49"/>
      <c r="E47" s="49"/>
      <c r="F47" s="49"/>
    </row>
    <row r="48" spans="1:12" x14ac:dyDescent="0.25">
      <c r="A48" s="1" t="s">
        <v>136</v>
      </c>
      <c r="B48" s="1" t="s">
        <v>137</v>
      </c>
      <c r="C48" s="1" t="s">
        <v>219</v>
      </c>
      <c r="D48" s="1" t="s">
        <v>142</v>
      </c>
      <c r="E48" s="1" t="s">
        <v>143</v>
      </c>
      <c r="F48" s="1" t="s">
        <v>144</v>
      </c>
      <c r="H48" s="14"/>
      <c r="I48" s="13"/>
      <c r="J48" s="13"/>
    </row>
    <row r="49" spans="1:6" x14ac:dyDescent="0.25">
      <c r="A49" s="1">
        <v>1024</v>
      </c>
      <c r="B49" s="9" t="s">
        <v>81</v>
      </c>
      <c r="C49" s="2" t="s">
        <v>230</v>
      </c>
      <c r="D49" s="2">
        <v>6.4000000000000003E-3</v>
      </c>
      <c r="E49" s="3">
        <v>0.7</v>
      </c>
      <c r="F49" s="3">
        <v>1.1499999999999999</v>
      </c>
    </row>
    <row r="50" spans="1:6" x14ac:dyDescent="0.25">
      <c r="A50" s="1">
        <v>2015</v>
      </c>
      <c r="B50" s="9" t="s">
        <v>84</v>
      </c>
      <c r="C50" s="2" t="s">
        <v>231</v>
      </c>
      <c r="D50" s="2">
        <v>6.4000000000000003E-3</v>
      </c>
      <c r="E50" s="3">
        <v>2.2000000000000002</v>
      </c>
      <c r="F50" s="3">
        <v>2.7</v>
      </c>
    </row>
    <row r="51" spans="1:6" x14ac:dyDescent="0.25">
      <c r="A51" s="1">
        <v>2024</v>
      </c>
      <c r="B51" s="9" t="s">
        <v>86</v>
      </c>
      <c r="C51" s="2" t="s">
        <v>230</v>
      </c>
      <c r="D51" s="2">
        <v>6.4000000000000003E-3</v>
      </c>
      <c r="E51" s="3">
        <v>0.6</v>
      </c>
      <c r="F51" s="3">
        <v>1.1000000000000001</v>
      </c>
    </row>
    <row r="52" spans="1:6" x14ac:dyDescent="0.25">
      <c r="A52" s="1">
        <v>2125</v>
      </c>
      <c r="B52" s="9" t="s">
        <v>89</v>
      </c>
      <c r="C52" s="2" t="s">
        <v>232</v>
      </c>
      <c r="D52" s="2">
        <v>6.4000000000000003E-3</v>
      </c>
      <c r="E52" s="3">
        <v>1.4</v>
      </c>
      <c r="F52" s="3">
        <v>1.9</v>
      </c>
    </row>
    <row r="53" spans="1:6" x14ac:dyDescent="0.25">
      <c r="A53" s="1">
        <v>2167</v>
      </c>
      <c r="B53" s="9" t="s">
        <v>91</v>
      </c>
      <c r="C53" s="2" t="s">
        <v>231</v>
      </c>
      <c r="D53" s="2">
        <v>6.4000000000000003E-3</v>
      </c>
      <c r="E53" s="3">
        <v>2.2000000000000002</v>
      </c>
      <c r="F53" s="3">
        <v>2.7</v>
      </c>
    </row>
    <row r="54" spans="1:6" x14ac:dyDescent="0.25">
      <c r="A54" s="1">
        <v>2168</v>
      </c>
      <c r="B54" s="9" t="s">
        <v>95</v>
      </c>
      <c r="C54" s="2" t="s">
        <v>232</v>
      </c>
      <c r="D54" s="2">
        <v>6.4000000000000003E-3</v>
      </c>
      <c r="E54" s="3">
        <v>2.2000000000000002</v>
      </c>
      <c r="F54" s="3">
        <v>2.7</v>
      </c>
    </row>
    <row r="55" spans="1:6" x14ac:dyDescent="0.25">
      <c r="A55" s="1">
        <v>3015</v>
      </c>
      <c r="B55" s="9" t="s">
        <v>84</v>
      </c>
      <c r="C55" s="2" t="s">
        <v>231</v>
      </c>
      <c r="D55" s="2">
        <v>6.4000000000000003E-3</v>
      </c>
      <c r="E55" s="3">
        <v>2.2000000000000002</v>
      </c>
      <c r="F55" s="3">
        <v>2.7</v>
      </c>
    </row>
    <row r="56" spans="1:6" x14ac:dyDescent="0.25">
      <c r="A56" s="1">
        <v>3125</v>
      </c>
      <c r="B56" s="9" t="s">
        <v>89</v>
      </c>
      <c r="C56" s="2" t="s">
        <v>232</v>
      </c>
      <c r="D56" s="2">
        <v>6.4000000000000003E-3</v>
      </c>
      <c r="E56" s="3">
        <v>1.4</v>
      </c>
      <c r="F56" s="3">
        <v>1.9</v>
      </c>
    </row>
    <row r="57" spans="1:6" x14ac:dyDescent="0.25">
      <c r="A57" s="1">
        <v>3167</v>
      </c>
      <c r="B57" s="9" t="s">
        <v>91</v>
      </c>
      <c r="C57" s="2" t="s">
        <v>231</v>
      </c>
      <c r="D57" s="2">
        <v>6.4000000000000003E-3</v>
      </c>
      <c r="E57" s="3">
        <v>2.2000000000000002</v>
      </c>
      <c r="F57" s="3">
        <v>2.7</v>
      </c>
    </row>
    <row r="58" spans="1:6" x14ac:dyDescent="0.25">
      <c r="A58" s="1">
        <v>2088</v>
      </c>
      <c r="B58" s="9" t="s">
        <v>100</v>
      </c>
      <c r="C58" s="2" t="s">
        <v>233</v>
      </c>
      <c r="D58" s="2">
        <v>6.4000000000000003E-3</v>
      </c>
      <c r="E58" s="3">
        <v>2.2000000000000002</v>
      </c>
      <c r="F58" s="3">
        <v>2.7</v>
      </c>
    </row>
    <row r="59" spans="1:6" x14ac:dyDescent="0.25">
      <c r="A59" s="1">
        <v>2301</v>
      </c>
      <c r="B59" s="9" t="s">
        <v>102</v>
      </c>
      <c r="C59" s="2" t="s">
        <v>233</v>
      </c>
      <c r="D59" s="2">
        <v>6.4000000000000003E-3</v>
      </c>
      <c r="E59" s="3">
        <v>2.2000000000000002</v>
      </c>
      <c r="F59" s="3">
        <v>2.7</v>
      </c>
    </row>
    <row r="60" spans="1:6" x14ac:dyDescent="0.25">
      <c r="A60" s="1">
        <v>2304</v>
      </c>
      <c r="B60" s="9" t="s">
        <v>104</v>
      </c>
      <c r="C60" s="2" t="s">
        <v>233</v>
      </c>
      <c r="D60" s="2">
        <v>6.4000000000000003E-3</v>
      </c>
      <c r="E60" s="3">
        <v>2.2000000000000002</v>
      </c>
      <c r="F60" s="3">
        <v>2.7</v>
      </c>
    </row>
    <row r="61" spans="1:6" x14ac:dyDescent="0.25">
      <c r="A61" s="1">
        <v>2305</v>
      </c>
      <c r="B61" s="9" t="s">
        <v>106</v>
      </c>
      <c r="C61" s="2" t="s">
        <v>233</v>
      </c>
      <c r="D61" s="2">
        <v>6.4000000000000003E-3</v>
      </c>
      <c r="E61" s="3">
        <v>2.2000000000000002</v>
      </c>
      <c r="F61" s="3">
        <v>2.7</v>
      </c>
    </row>
    <row r="62" spans="1:6" x14ac:dyDescent="0.25">
      <c r="A62" s="1">
        <v>2501</v>
      </c>
      <c r="B62" s="9" t="s">
        <v>108</v>
      </c>
      <c r="C62" s="2" t="s">
        <v>233</v>
      </c>
      <c r="D62" s="2">
        <v>6.4000000000000003E-3</v>
      </c>
      <c r="E62" s="3">
        <v>2.2000000000000002</v>
      </c>
      <c r="F62" s="3">
        <v>2.7</v>
      </c>
    </row>
    <row r="63" spans="1:6" x14ac:dyDescent="0.25">
      <c r="A63" s="4" t="s">
        <v>234</v>
      </c>
      <c r="B63" s="9" t="s">
        <v>110</v>
      </c>
      <c r="C63" s="2" t="s">
        <v>232</v>
      </c>
      <c r="D63" s="2">
        <v>6.4000000000000003E-3</v>
      </c>
      <c r="E63" s="3">
        <v>2.2000000000000002</v>
      </c>
      <c r="F63" s="3">
        <v>2.7</v>
      </c>
    </row>
    <row r="64" spans="1:6" x14ac:dyDescent="0.25">
      <c r="A64" s="4" t="s">
        <v>235</v>
      </c>
      <c r="B64" s="9" t="s">
        <v>112</v>
      </c>
      <c r="C64" s="2" t="s">
        <v>232</v>
      </c>
      <c r="D64" s="2">
        <v>6.4000000000000003E-3</v>
      </c>
      <c r="E64" s="3">
        <v>2.2000000000000002</v>
      </c>
      <c r="F64" s="3">
        <v>2.7</v>
      </c>
    </row>
    <row r="65" spans="1:6" ht="13.15" x14ac:dyDescent="0.3">
      <c r="A65" s="4" t="s">
        <v>236</v>
      </c>
      <c r="B65" s="9" t="s">
        <v>115</v>
      </c>
      <c r="C65" s="2" t="s">
        <v>237</v>
      </c>
      <c r="D65" s="2">
        <v>3.2000000000000002E-3</v>
      </c>
      <c r="E65" s="3">
        <v>0.3</v>
      </c>
      <c r="F65" s="3">
        <v>0.5</v>
      </c>
    </row>
    <row r="66" spans="1:6" x14ac:dyDescent="0.25">
      <c r="A66" s="1">
        <v>1403</v>
      </c>
      <c r="B66" s="9" t="s">
        <v>117</v>
      </c>
      <c r="C66" s="2" t="s">
        <v>237</v>
      </c>
      <c r="D66" s="2">
        <v>3.2000000000000002E-3</v>
      </c>
      <c r="E66" s="3">
        <v>0.3</v>
      </c>
      <c r="F66" s="3">
        <v>0.5</v>
      </c>
    </row>
    <row r="67" spans="1:6" x14ac:dyDescent="0.25">
      <c r="A67" s="5"/>
      <c r="B67" s="6"/>
      <c r="C67" s="7"/>
      <c r="D67" s="7"/>
      <c r="E67" s="8"/>
      <c r="F67" s="8"/>
    </row>
    <row r="68" spans="1:6" x14ac:dyDescent="0.25">
      <c r="A68" s="49" t="s">
        <v>238</v>
      </c>
      <c r="B68" s="49"/>
      <c r="C68" s="49"/>
      <c r="D68" s="49"/>
      <c r="E68" s="49"/>
      <c r="F68" s="49"/>
    </row>
    <row r="69" spans="1:6" x14ac:dyDescent="0.25">
      <c r="A69" s="1" t="s">
        <v>136</v>
      </c>
      <c r="B69" s="1" t="s">
        <v>137</v>
      </c>
      <c r="C69" s="1" t="s">
        <v>219</v>
      </c>
      <c r="D69" s="1" t="s">
        <v>142</v>
      </c>
      <c r="E69" s="1" t="s">
        <v>143</v>
      </c>
      <c r="F69" s="1" t="s">
        <v>144</v>
      </c>
    </row>
    <row r="70" spans="1:6" x14ac:dyDescent="0.25">
      <c r="A70" s="4" t="s">
        <v>239</v>
      </c>
      <c r="B70" s="9" t="s">
        <v>120</v>
      </c>
      <c r="C70" s="2" t="s">
        <v>230</v>
      </c>
      <c r="D70" s="2">
        <v>6.4000000000000003E-3</v>
      </c>
      <c r="E70" s="3">
        <v>0.7</v>
      </c>
      <c r="F70" s="3">
        <v>1.2</v>
      </c>
    </row>
    <row r="71" spans="1:6" x14ac:dyDescent="0.25">
      <c r="A71" s="1" t="s">
        <v>240</v>
      </c>
      <c r="B71" s="9" t="s">
        <v>122</v>
      </c>
      <c r="C71" s="2" t="s">
        <v>232</v>
      </c>
      <c r="D71" s="2">
        <v>6.4999999999999997E-3</v>
      </c>
      <c r="E71" s="3">
        <v>1</v>
      </c>
      <c r="F71" s="3">
        <v>1.5</v>
      </c>
    </row>
    <row r="72" spans="1:6" x14ac:dyDescent="0.25">
      <c r="B72" s="10"/>
      <c r="E72" s="12"/>
      <c r="F72" s="12"/>
    </row>
    <row r="73" spans="1:6" x14ac:dyDescent="0.25">
      <c r="A73" s="49" t="s">
        <v>125</v>
      </c>
      <c r="B73" s="49"/>
      <c r="C73" s="49"/>
      <c r="D73" s="49"/>
    </row>
    <row r="74" spans="1:6" x14ac:dyDescent="0.25">
      <c r="A74" s="51" t="s">
        <v>136</v>
      </c>
      <c r="B74" s="52"/>
      <c r="C74" s="51" t="s">
        <v>241</v>
      </c>
      <c r="D74" s="52"/>
      <c r="E74" s="12"/>
      <c r="F74" s="12"/>
    </row>
    <row r="75" spans="1:6" x14ac:dyDescent="0.25">
      <c r="A75" s="51" t="s">
        <v>242</v>
      </c>
      <c r="B75" s="52"/>
      <c r="C75" s="53">
        <v>1.3</v>
      </c>
      <c r="D75" s="54"/>
    </row>
    <row r="76" spans="1:6" x14ac:dyDescent="0.25">
      <c r="A76" s="51" t="s">
        <v>243</v>
      </c>
      <c r="B76" s="52"/>
      <c r="C76" s="53">
        <v>1.7</v>
      </c>
      <c r="D76" s="54"/>
    </row>
  </sheetData>
  <mergeCells count="14">
    <mergeCell ref="A76:B76"/>
    <mergeCell ref="C76:D76"/>
    <mergeCell ref="A68:F68"/>
    <mergeCell ref="A73:D73"/>
    <mergeCell ref="A74:B74"/>
    <mergeCell ref="C74:D74"/>
    <mergeCell ref="A75:B75"/>
    <mergeCell ref="C75:D75"/>
    <mergeCell ref="A47:F47"/>
    <mergeCell ref="A1:J1"/>
    <mergeCell ref="A26:J26"/>
    <mergeCell ref="A27:J27"/>
    <mergeCell ref="A32:J32"/>
    <mergeCell ref="A39:J39"/>
  </mergeCells>
  <pageMargins left="0" right="0" top="0" bottom="0" header="0" footer="0"/>
  <pageSetup paperSize="9" scale="61" orientation="landscape" horizontalDpi="180" verticalDpi="180" r:id="rId1"/>
  <ignoredErrors>
    <ignoredError sqref="A63:A6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Мойки Granula - врезные</vt:lpstr>
      <vt:lpstr>Мойки Granula - подстольные</vt:lpstr>
      <vt:lpstr>Мойки Hibrid - врезные</vt:lpstr>
      <vt:lpstr>Мойки Standart - врезные</vt:lpstr>
      <vt:lpstr>Смесители и дозаторы Granula</vt:lpstr>
      <vt:lpstr>Смесители Standart</vt:lpstr>
      <vt:lpstr>Комплектующие универсальные</vt:lpstr>
      <vt:lpstr>Таблица размеров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2006-09-28T05:33:49Z</dcterms:created>
  <dcterms:modified xsi:type="dcterms:W3CDTF">2021-06-17T08:29:48Z</dcterms:modified>
  <cp:category/>
  <cp:contentStatus/>
</cp:coreProperties>
</file>